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2" i="1" l="1"/>
  <c r="F46" i="1" l="1"/>
  <c r="F35" i="1"/>
  <c r="F14" i="1"/>
  <c r="F37" i="1" l="1"/>
</calcChain>
</file>

<file path=xl/sharedStrings.xml><?xml version="1.0" encoding="utf-8"?>
<sst xmlns="http://schemas.openxmlformats.org/spreadsheetml/2006/main" count="66" uniqueCount="36">
  <si>
    <t>Одјел</t>
  </si>
  <si>
    <t>Одсјек</t>
  </si>
  <si>
    <t>Газдинска класа</t>
  </si>
  <si>
    <t>Површина ha</t>
  </si>
  <si>
    <t>Категорија шума ШВЗВ</t>
  </si>
  <si>
    <t>Напомена</t>
  </si>
  <si>
    <t>а</t>
  </si>
  <si>
    <t>a</t>
  </si>
  <si>
    <t>03. ШГ "ПАНОС" ВИШЕГРАД</t>
  </si>
  <si>
    <t>VZV - 1a</t>
  </si>
  <si>
    <t>"Сјемећ"</t>
  </si>
  <si>
    <t>Привредна   јединица</t>
  </si>
  <si>
    <t>2/2</t>
  </si>
  <si>
    <t>d</t>
  </si>
  <si>
    <t>"Бабина Гора - Гостиља"</t>
  </si>
  <si>
    <t>"Варда - Рзав"</t>
  </si>
  <si>
    <t>b,c</t>
  </si>
  <si>
    <t>VZV - 4a</t>
  </si>
  <si>
    <t>e</t>
  </si>
  <si>
    <t xml:space="preserve">      ШПП "ВИШЕГРАДСКО"</t>
  </si>
  <si>
    <t>Укупно ПЈ "Сјемећ"</t>
  </si>
  <si>
    <r>
      <t xml:space="preserve">Сјеменска састојина јеле </t>
    </r>
    <r>
      <rPr>
        <i/>
        <sz val="12"/>
        <color theme="1"/>
        <rFont val="Times New Roman"/>
        <family val="1"/>
      </rPr>
      <t>(Abies alba) S.S.010.1210.29</t>
    </r>
  </si>
  <si>
    <r>
      <t xml:space="preserve">Сјеменска састојина Панчић оморике </t>
    </r>
    <r>
      <rPr>
        <i/>
        <sz val="12"/>
        <color theme="1"/>
        <rFont val="Times New Roman"/>
        <family val="1"/>
      </rPr>
      <t>(Picea omorika) S.S.035.1229.29</t>
    </r>
  </si>
  <si>
    <r>
      <t>Сјеменска састојина Панчић оморике (</t>
    </r>
    <r>
      <rPr>
        <i/>
        <sz val="12"/>
        <color theme="1"/>
        <rFont val="Times New Roman"/>
        <family val="1"/>
        <charset val="238"/>
      </rPr>
      <t>Picea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  <charset val="238"/>
      </rPr>
      <t>omorika</t>
    </r>
    <r>
      <rPr>
        <sz val="12"/>
        <color theme="1"/>
        <rFont val="Times New Roman"/>
        <family val="1"/>
      </rPr>
      <t>) S.S.035.1229.29/1</t>
    </r>
  </si>
  <si>
    <r>
      <t xml:space="preserve">Сјеменска састојина црни бор </t>
    </r>
    <r>
      <rPr>
        <i/>
        <sz val="12"/>
        <color theme="1"/>
        <rFont val="Times New Roman"/>
        <family val="1"/>
        <charset val="238"/>
      </rPr>
      <t xml:space="preserve">(Pinus nigra) </t>
    </r>
    <r>
      <rPr>
        <sz val="12"/>
        <color theme="1"/>
        <rFont val="Times New Roman"/>
        <family val="1"/>
      </rPr>
      <t>S.S.050.1312.29</t>
    </r>
  </si>
  <si>
    <t>Укупно ПЈ "БГ- Гостеља"</t>
  </si>
  <si>
    <t>Укупно ПЈ "Варда-Рзав"</t>
  </si>
  <si>
    <t>Рајко Никитовић</t>
  </si>
  <si>
    <t>ПРИЈЕДЛОГ ЗА ИЗДВАЈАЊЕ ПОВРШИНА ШУМА ДЕФИНИСАНИХ КАО ШУМЕ ВИСОКЕ ЗАШТИТНЕ ВРИЈЕДНОСТИ  НА ШПП "ВИШЕГРАДСКО"</t>
  </si>
  <si>
    <t>Децембар.2022. године</t>
  </si>
  <si>
    <t>Укупно неспорна површина шума и шумског земљишта на ШПП "Вишеградско"</t>
  </si>
  <si>
    <r>
      <rPr>
        <i/>
        <sz val="12"/>
        <color theme="1"/>
        <rFont val="Times New Roman"/>
        <family val="1"/>
        <charset val="238"/>
      </rPr>
      <t xml:space="preserve">Шуме важне за заштиту водотока   </t>
    </r>
    <r>
      <rPr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Times New Roman"/>
        <family val="1"/>
      </rPr>
      <t>Кањон ријеке Дрине</t>
    </r>
  </si>
  <si>
    <r>
      <rPr>
        <i/>
        <sz val="12"/>
        <color theme="1"/>
        <rFont val="Times New Roman"/>
        <family val="1"/>
        <charset val="238"/>
      </rPr>
      <t xml:space="preserve">Шуме важне за заштиту водотока    </t>
    </r>
    <r>
      <rPr>
        <sz val="12"/>
        <color theme="1"/>
        <rFont val="Times New Roman"/>
        <family val="1"/>
      </rPr>
      <t xml:space="preserve">                           </t>
    </r>
    <r>
      <rPr>
        <b/>
        <sz val="12"/>
        <color theme="1"/>
        <rFont val="Times New Roman"/>
        <family val="1"/>
      </rPr>
      <t>Кањон ријеке Дрине</t>
    </r>
  </si>
  <si>
    <r>
      <rPr>
        <i/>
        <sz val="12"/>
        <color theme="1"/>
        <rFont val="Times New Roman"/>
        <family val="1"/>
        <charset val="238"/>
      </rPr>
      <t>Шуме важне за заштиту водотока</t>
    </r>
    <r>
      <rPr>
        <sz val="12"/>
        <color theme="1"/>
        <rFont val="Times New Roman"/>
        <family val="1"/>
      </rPr>
      <t xml:space="preserve">                                </t>
    </r>
    <r>
      <rPr>
        <b/>
        <sz val="12"/>
        <color theme="1"/>
        <rFont val="Times New Roman"/>
        <family val="1"/>
      </rPr>
      <t>Кањон ријеке Дрине</t>
    </r>
  </si>
  <si>
    <t>Укупно површина  шума предложених за издвајање шума дефинисаних као шуме ШВЗВ на  ШПП"Вишеградско"</t>
  </si>
  <si>
    <t>Процентуално учешће предложених површина  шума дефинисаних као ШВЗВ на ШПП "Вишеградско"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</si>
</sst>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6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slantDashDot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3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/>
    <xf numFmtId="0" fontId="0" fillId="2" borderId="0" xfId="0" applyFill="1" applyBorder="1"/>
    <xf numFmtId="0" fontId="1" fillId="0" borderId="6" xfId="0" applyFont="1" applyBorder="1" applyAlignment="1">
      <alignment horizontal="center"/>
    </xf>
    <xf numFmtId="2" fontId="1" fillId="3" borderId="0" xfId="0" applyNumberFormat="1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vertical="center" wrapText="1"/>
    </xf>
    <xf numFmtId="2" fontId="6" fillId="3" borderId="45" xfId="0" applyNumberFormat="1" applyFont="1" applyFill="1" applyBorder="1" applyAlignment="1"/>
    <xf numFmtId="0" fontId="1" fillId="0" borderId="31" xfId="0" applyFont="1" applyBorder="1" applyAlignment="1">
      <alignment horizontal="center"/>
    </xf>
    <xf numFmtId="2" fontId="1" fillId="0" borderId="31" xfId="0" applyNumberFormat="1" applyFont="1" applyBorder="1" applyAlignment="1">
      <alignment horizontal="right" vertical="center"/>
    </xf>
    <xf numFmtId="2" fontId="6" fillId="3" borderId="51" xfId="0" applyNumberFormat="1" applyFont="1" applyFill="1" applyBorder="1" applyAlignment="1"/>
    <xf numFmtId="0" fontId="8" fillId="3" borderId="53" xfId="0" applyFont="1" applyFill="1" applyBorder="1" applyAlignment="1">
      <alignment horizontal="center"/>
    </xf>
    <xf numFmtId="2" fontId="8" fillId="0" borderId="34" xfId="0" applyNumberFormat="1" applyFont="1" applyBorder="1"/>
    <xf numFmtId="0" fontId="8" fillId="3" borderId="54" xfId="0" applyFont="1" applyFill="1" applyBorder="1" applyAlignment="1">
      <alignment horizontal="center"/>
    </xf>
    <xf numFmtId="2" fontId="8" fillId="0" borderId="55" xfId="0" applyNumberFormat="1" applyFont="1" applyBorder="1"/>
    <xf numFmtId="2" fontId="4" fillId="3" borderId="24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vertical="center" wrapText="1"/>
    </xf>
    <xf numFmtId="2" fontId="1" fillId="0" borderId="6" xfId="0" applyNumberFormat="1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1" fillId="0" borderId="8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6" fillId="3" borderId="50" xfId="0" applyFont="1" applyFill="1" applyBorder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3" borderId="53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2" fontId="3" fillId="3" borderId="34" xfId="0" applyNumberFormat="1" applyFont="1" applyFill="1" applyBorder="1" applyAlignment="1">
      <alignment horizontal="right" vertical="center"/>
    </xf>
    <xf numFmtId="2" fontId="3" fillId="3" borderId="55" xfId="0" applyNumberFormat="1" applyFont="1" applyFill="1" applyBorder="1" applyAlignment="1">
      <alignment horizontal="right" vertical="center"/>
    </xf>
    <xf numFmtId="0" fontId="1" fillId="3" borderId="48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2" fontId="3" fillId="3" borderId="34" xfId="0" applyNumberFormat="1" applyFont="1" applyFill="1" applyBorder="1" applyAlignment="1">
      <alignment horizontal="right" vertical="center" wrapText="1"/>
    </xf>
    <xf numFmtId="2" fontId="3" fillId="3" borderId="55" xfId="0" applyNumberFormat="1" applyFont="1" applyFill="1" applyBorder="1" applyAlignment="1">
      <alignment horizontal="right" vertical="center" wrapText="1"/>
    </xf>
    <xf numFmtId="2" fontId="1" fillId="3" borderId="25" xfId="0" applyNumberFormat="1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vertic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view="pageLayout" topLeftCell="A31" zoomScaleNormal="100" workbookViewId="0">
      <selection activeCell="C48" sqref="C48"/>
    </sheetView>
  </sheetViews>
  <sheetFormatPr defaultRowHeight="15" x14ac:dyDescent="0.25"/>
  <cols>
    <col min="1" max="1" width="4" customWidth="1"/>
    <col min="2" max="2" width="22" customWidth="1"/>
    <col min="3" max="3" width="10.5703125" customWidth="1"/>
    <col min="4" max="4" width="11.140625" customWidth="1"/>
    <col min="5" max="5" width="12.5703125" customWidth="1"/>
    <col min="6" max="6" width="12.7109375" customWidth="1"/>
    <col min="7" max="7" width="8.5703125" customWidth="1"/>
    <col min="8" max="8" width="6.42578125" customWidth="1"/>
    <col min="12" max="12" width="16" customWidth="1"/>
  </cols>
  <sheetData>
    <row r="1" spans="1:14" ht="15.75" x14ac:dyDescent="0.25">
      <c r="B1" s="8" t="s">
        <v>8</v>
      </c>
      <c r="C1" s="8"/>
      <c r="D1" s="8"/>
      <c r="E1" s="8"/>
      <c r="F1" s="8"/>
    </row>
    <row r="2" spans="1:14" ht="15.75" x14ac:dyDescent="0.25">
      <c r="B2" s="8" t="s">
        <v>19</v>
      </c>
      <c r="C2" s="8"/>
      <c r="D2" s="8"/>
      <c r="E2" s="8"/>
      <c r="F2" s="8"/>
    </row>
    <row r="3" spans="1:14" s="10" customFormat="1" ht="12" customHeight="1" thickBot="1" x14ac:dyDescent="0.3">
      <c r="B3" s="8"/>
      <c r="C3" s="8"/>
      <c r="D3" s="8"/>
      <c r="E3" s="8"/>
      <c r="F3" s="8"/>
    </row>
    <row r="4" spans="1:14" ht="33.75" customHeight="1" thickBot="1" x14ac:dyDescent="0.3">
      <c r="B4" s="87" t="s">
        <v>28</v>
      </c>
      <c r="C4" s="88"/>
      <c r="D4" s="88"/>
      <c r="E4" s="88"/>
      <c r="F4" s="88"/>
      <c r="G4" s="88"/>
      <c r="H4" s="88"/>
      <c r="I4" s="88"/>
      <c r="J4" s="88"/>
      <c r="K4" s="88"/>
      <c r="L4" s="89"/>
      <c r="M4" s="12"/>
      <c r="N4" s="11"/>
    </row>
    <row r="5" spans="1:14" ht="16.5" thickBot="1" x14ac:dyDescent="0.3"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4" ht="36" customHeight="1" thickBot="1" x14ac:dyDescent="0.3">
      <c r="A6" s="21"/>
      <c r="B6" s="33" t="s">
        <v>11</v>
      </c>
      <c r="C6" s="34" t="s">
        <v>0</v>
      </c>
      <c r="D6" s="34" t="s">
        <v>1</v>
      </c>
      <c r="E6" s="34" t="s">
        <v>2</v>
      </c>
      <c r="F6" s="35" t="s">
        <v>3</v>
      </c>
      <c r="G6" s="54" t="s">
        <v>4</v>
      </c>
      <c r="H6" s="55"/>
      <c r="I6" s="55" t="s">
        <v>5</v>
      </c>
      <c r="J6" s="55"/>
      <c r="K6" s="55"/>
      <c r="L6" s="58"/>
    </row>
    <row r="7" spans="1:14" ht="30.75" customHeight="1" x14ac:dyDescent="0.25">
      <c r="A7" s="21"/>
      <c r="B7" s="90" t="s">
        <v>10</v>
      </c>
      <c r="C7" s="36">
        <v>76</v>
      </c>
      <c r="D7" s="36" t="s">
        <v>6</v>
      </c>
      <c r="E7" s="36">
        <v>1210</v>
      </c>
      <c r="F7" s="37">
        <v>44.2</v>
      </c>
      <c r="G7" s="56" t="s">
        <v>9</v>
      </c>
      <c r="H7" s="57"/>
      <c r="I7" s="59" t="s">
        <v>21</v>
      </c>
      <c r="J7" s="59"/>
      <c r="K7" s="59"/>
      <c r="L7" s="60"/>
    </row>
    <row r="8" spans="1:14" ht="16.5" customHeight="1" x14ac:dyDescent="0.25">
      <c r="A8" s="21"/>
      <c r="B8" s="91"/>
      <c r="C8" s="19">
        <v>10</v>
      </c>
      <c r="D8" s="19" t="s">
        <v>6</v>
      </c>
      <c r="E8" s="19">
        <v>4203</v>
      </c>
      <c r="F8" s="2">
        <v>17.2</v>
      </c>
      <c r="G8" s="81" t="s">
        <v>17</v>
      </c>
      <c r="H8" s="86"/>
      <c r="I8" s="74" t="s">
        <v>31</v>
      </c>
      <c r="J8" s="75"/>
      <c r="K8" s="75"/>
      <c r="L8" s="76"/>
    </row>
    <row r="9" spans="1:14" ht="16.5" customHeight="1" x14ac:dyDescent="0.25">
      <c r="A9" s="21"/>
      <c r="B9" s="91"/>
      <c r="C9" s="19">
        <v>16</v>
      </c>
      <c r="D9" s="19" t="s">
        <v>6</v>
      </c>
      <c r="E9" s="19">
        <v>4204</v>
      </c>
      <c r="F9" s="2">
        <v>37.35</v>
      </c>
      <c r="G9" s="70"/>
      <c r="H9" s="71"/>
      <c r="I9" s="70"/>
      <c r="J9" s="77"/>
      <c r="K9" s="77"/>
      <c r="L9" s="78"/>
    </row>
    <row r="10" spans="1:14" ht="16.5" customHeight="1" x14ac:dyDescent="0.25">
      <c r="A10" s="21"/>
      <c r="B10" s="91"/>
      <c r="C10" s="19">
        <v>17</v>
      </c>
      <c r="D10" s="19" t="s">
        <v>6</v>
      </c>
      <c r="E10" s="19">
        <v>6201</v>
      </c>
      <c r="F10" s="2">
        <v>18.600000000000001</v>
      </c>
      <c r="G10" s="70"/>
      <c r="H10" s="71"/>
      <c r="I10" s="70"/>
      <c r="J10" s="77"/>
      <c r="K10" s="77"/>
      <c r="L10" s="78"/>
    </row>
    <row r="11" spans="1:14" ht="16.5" customHeight="1" x14ac:dyDescent="0.25">
      <c r="A11" s="21"/>
      <c r="B11" s="91"/>
      <c r="C11" s="19">
        <v>27</v>
      </c>
      <c r="D11" s="19" t="s">
        <v>6</v>
      </c>
      <c r="E11" s="19">
        <v>4203</v>
      </c>
      <c r="F11" s="2">
        <v>143.75</v>
      </c>
      <c r="G11" s="70"/>
      <c r="H11" s="71"/>
      <c r="I11" s="70"/>
      <c r="J11" s="77"/>
      <c r="K11" s="77"/>
      <c r="L11" s="78"/>
    </row>
    <row r="12" spans="1:14" ht="16.5" customHeight="1" thickBot="1" x14ac:dyDescent="0.3">
      <c r="A12" s="21"/>
      <c r="B12" s="91"/>
      <c r="C12" s="18">
        <v>28</v>
      </c>
      <c r="D12" s="18" t="s">
        <v>16</v>
      </c>
      <c r="E12" s="18">
        <v>4203</v>
      </c>
      <c r="F12" s="2">
        <v>70.150000000000006</v>
      </c>
      <c r="G12" s="70"/>
      <c r="H12" s="71"/>
      <c r="I12" s="70"/>
      <c r="J12" s="77"/>
      <c r="K12" s="77"/>
      <c r="L12" s="78"/>
    </row>
    <row r="13" spans="1:14" ht="16.5" customHeight="1" thickTop="1" thickBot="1" x14ac:dyDescent="0.3">
      <c r="A13" s="21"/>
      <c r="B13" s="49"/>
      <c r="C13" s="28">
        <v>29</v>
      </c>
      <c r="D13" s="28" t="s">
        <v>16</v>
      </c>
      <c r="E13" s="28">
        <v>4203</v>
      </c>
      <c r="F13" s="29">
        <v>24.05</v>
      </c>
      <c r="G13" s="67"/>
      <c r="H13" s="72"/>
      <c r="I13" s="66"/>
      <c r="J13" s="67"/>
      <c r="K13" s="67"/>
      <c r="L13" s="68"/>
    </row>
    <row r="14" spans="1:14" s="10" customFormat="1" ht="16.5" customHeight="1" thickTop="1" thickBot="1" x14ac:dyDescent="0.3">
      <c r="A14" s="21"/>
      <c r="B14" s="92"/>
      <c r="C14" s="96" t="s">
        <v>20</v>
      </c>
      <c r="D14" s="96"/>
      <c r="E14" s="96"/>
      <c r="F14" s="27">
        <f>F7+F8+F9+F10+F11+F12+F13</f>
        <v>355.3</v>
      </c>
      <c r="G14" s="93"/>
      <c r="H14" s="94"/>
      <c r="I14" s="94"/>
      <c r="J14" s="94"/>
      <c r="K14" s="94"/>
      <c r="L14" s="95"/>
    </row>
    <row r="15" spans="1:14" ht="16.5" customHeight="1" x14ac:dyDescent="0.25">
      <c r="A15" s="21"/>
      <c r="B15" s="49" t="s">
        <v>14</v>
      </c>
      <c r="C15" s="31" t="s">
        <v>12</v>
      </c>
      <c r="D15" s="30"/>
      <c r="E15" s="30">
        <v>1229</v>
      </c>
      <c r="F15" s="61">
        <v>29.5</v>
      </c>
      <c r="G15" s="63" t="s">
        <v>9</v>
      </c>
      <c r="H15" s="69"/>
      <c r="I15" s="63" t="s">
        <v>22</v>
      </c>
      <c r="J15" s="64"/>
      <c r="K15" s="64"/>
      <c r="L15" s="65"/>
    </row>
    <row r="16" spans="1:14" ht="27" customHeight="1" x14ac:dyDescent="0.25">
      <c r="A16" s="21"/>
      <c r="B16" s="49"/>
      <c r="C16" s="3">
        <v>4</v>
      </c>
      <c r="D16" s="3" t="s">
        <v>7</v>
      </c>
      <c r="E16" s="3">
        <v>1229</v>
      </c>
      <c r="F16" s="62"/>
      <c r="G16" s="70"/>
      <c r="H16" s="71"/>
      <c r="I16" s="66"/>
      <c r="J16" s="67"/>
      <c r="K16" s="67"/>
      <c r="L16" s="68"/>
    </row>
    <row r="17" spans="1:12" ht="31.5" customHeight="1" x14ac:dyDescent="0.25">
      <c r="A17" s="21"/>
      <c r="B17" s="49"/>
      <c r="C17" s="3">
        <v>65</v>
      </c>
      <c r="D17" s="3" t="s">
        <v>13</v>
      </c>
      <c r="E17" s="3">
        <v>1229</v>
      </c>
      <c r="F17" s="4">
        <v>25.8</v>
      </c>
      <c r="G17" s="70"/>
      <c r="H17" s="71"/>
      <c r="I17" s="82" t="s">
        <v>23</v>
      </c>
      <c r="J17" s="83"/>
      <c r="K17" s="83"/>
      <c r="L17" s="84"/>
    </row>
    <row r="18" spans="1:12" ht="16.5" customHeight="1" x14ac:dyDescent="0.25">
      <c r="A18" s="21"/>
      <c r="B18" s="49"/>
      <c r="C18" s="3">
        <v>73</v>
      </c>
      <c r="D18" s="3" t="s">
        <v>6</v>
      </c>
      <c r="E18" s="3">
        <v>1312</v>
      </c>
      <c r="F18" s="79">
        <v>75.099999999999994</v>
      </c>
      <c r="G18" s="70"/>
      <c r="H18" s="71"/>
      <c r="I18" s="81" t="s">
        <v>24</v>
      </c>
      <c r="J18" s="75"/>
      <c r="K18" s="75"/>
      <c r="L18" s="76"/>
    </row>
    <row r="19" spans="1:12" ht="16.5" customHeight="1" x14ac:dyDescent="0.25">
      <c r="A19" s="21"/>
      <c r="B19" s="49"/>
      <c r="C19" s="3">
        <v>74</v>
      </c>
      <c r="D19" s="3" t="s">
        <v>6</v>
      </c>
      <c r="E19" s="3">
        <v>1312</v>
      </c>
      <c r="F19" s="80"/>
      <c r="G19" s="66"/>
      <c r="H19" s="72"/>
      <c r="I19" s="66"/>
      <c r="J19" s="67"/>
      <c r="K19" s="67"/>
      <c r="L19" s="68"/>
    </row>
    <row r="20" spans="1:12" ht="16.5" customHeight="1" x14ac:dyDescent="0.25">
      <c r="A20" s="21"/>
      <c r="B20" s="49"/>
      <c r="C20" s="3">
        <v>9</v>
      </c>
      <c r="D20" s="26" t="s">
        <v>16</v>
      </c>
      <c r="E20" s="26">
        <v>6108</v>
      </c>
      <c r="F20" s="20">
        <v>46.4</v>
      </c>
      <c r="G20" s="73" t="s">
        <v>17</v>
      </c>
      <c r="H20" s="73"/>
      <c r="I20" s="74" t="s">
        <v>32</v>
      </c>
      <c r="J20" s="75"/>
      <c r="K20" s="75"/>
      <c r="L20" s="76"/>
    </row>
    <row r="21" spans="1:12" ht="16.5" customHeight="1" x14ac:dyDescent="0.25">
      <c r="A21" s="21"/>
      <c r="B21" s="49"/>
      <c r="C21" s="3">
        <v>11</v>
      </c>
      <c r="D21" s="3" t="s">
        <v>7</v>
      </c>
      <c r="E21" s="3">
        <v>6201</v>
      </c>
      <c r="F21" s="20">
        <v>40.299999999999997</v>
      </c>
      <c r="G21" s="73"/>
      <c r="H21" s="73"/>
      <c r="I21" s="70"/>
      <c r="J21" s="77"/>
      <c r="K21" s="77"/>
      <c r="L21" s="78"/>
    </row>
    <row r="22" spans="1:12" ht="16.5" customHeight="1" x14ac:dyDescent="0.25">
      <c r="A22" s="21"/>
      <c r="B22" s="49"/>
      <c r="C22" s="3">
        <v>12</v>
      </c>
      <c r="D22" s="3" t="s">
        <v>7</v>
      </c>
      <c r="E22" s="3">
        <v>6201</v>
      </c>
      <c r="F22" s="20">
        <v>51.4</v>
      </c>
      <c r="G22" s="73"/>
      <c r="H22" s="73"/>
      <c r="I22" s="70"/>
      <c r="J22" s="77"/>
      <c r="K22" s="77"/>
      <c r="L22" s="78"/>
    </row>
    <row r="23" spans="1:12" ht="16.5" customHeight="1" x14ac:dyDescent="0.25">
      <c r="A23" s="21"/>
      <c r="B23" s="49"/>
      <c r="C23" s="47">
        <v>13</v>
      </c>
      <c r="D23" s="3" t="s">
        <v>7</v>
      </c>
      <c r="E23" s="3">
        <v>4203</v>
      </c>
      <c r="F23" s="20">
        <v>21.1</v>
      </c>
      <c r="G23" s="73"/>
      <c r="H23" s="73"/>
      <c r="I23" s="70"/>
      <c r="J23" s="77"/>
      <c r="K23" s="77"/>
      <c r="L23" s="78"/>
    </row>
    <row r="24" spans="1:12" ht="16.5" customHeight="1" x14ac:dyDescent="0.25">
      <c r="A24" s="21"/>
      <c r="B24" s="49"/>
      <c r="C24" s="48"/>
      <c r="D24" s="3" t="s">
        <v>16</v>
      </c>
      <c r="E24" s="3">
        <v>6103</v>
      </c>
      <c r="F24" s="20">
        <v>64.05</v>
      </c>
      <c r="G24" s="73"/>
      <c r="H24" s="73"/>
      <c r="I24" s="70"/>
      <c r="J24" s="77"/>
      <c r="K24" s="77"/>
      <c r="L24" s="78"/>
    </row>
    <row r="25" spans="1:12" ht="16.5" customHeight="1" x14ac:dyDescent="0.25">
      <c r="A25" s="21"/>
      <c r="B25" s="49"/>
      <c r="C25" s="3">
        <v>27</v>
      </c>
      <c r="D25" s="3" t="s">
        <v>18</v>
      </c>
      <c r="E25" s="3">
        <v>4110</v>
      </c>
      <c r="F25" s="20">
        <v>13.7</v>
      </c>
      <c r="G25" s="73"/>
      <c r="H25" s="73"/>
      <c r="I25" s="70"/>
      <c r="J25" s="77"/>
      <c r="K25" s="77"/>
      <c r="L25" s="78"/>
    </row>
    <row r="26" spans="1:12" ht="16.5" customHeight="1" x14ac:dyDescent="0.25">
      <c r="A26" s="21"/>
      <c r="B26" s="49"/>
      <c r="C26" s="3">
        <v>28</v>
      </c>
      <c r="D26" s="3" t="s">
        <v>16</v>
      </c>
      <c r="E26" s="3">
        <v>6108</v>
      </c>
      <c r="F26" s="20">
        <v>36.5</v>
      </c>
      <c r="G26" s="73"/>
      <c r="H26" s="73"/>
      <c r="I26" s="70"/>
      <c r="J26" s="77"/>
      <c r="K26" s="77"/>
      <c r="L26" s="78"/>
    </row>
    <row r="27" spans="1:12" ht="16.5" customHeight="1" x14ac:dyDescent="0.25">
      <c r="A27" s="21"/>
      <c r="B27" s="49"/>
      <c r="C27" s="3">
        <v>29</v>
      </c>
      <c r="D27" s="3" t="s">
        <v>16</v>
      </c>
      <c r="E27" s="3">
        <v>4110</v>
      </c>
      <c r="F27" s="4">
        <v>80.650000000000006</v>
      </c>
      <c r="G27" s="73"/>
      <c r="H27" s="73"/>
      <c r="I27" s="66"/>
      <c r="J27" s="67"/>
      <c r="K27" s="67"/>
      <c r="L27" s="68"/>
    </row>
    <row r="28" spans="1:12" s="10" customFormat="1" ht="16.5" customHeight="1" thickBot="1" x14ac:dyDescent="0.3">
      <c r="A28" s="21"/>
      <c r="B28" s="50"/>
      <c r="C28" s="53" t="s">
        <v>25</v>
      </c>
      <c r="D28" s="53"/>
      <c r="E28" s="53"/>
      <c r="F28" s="38">
        <v>484.5</v>
      </c>
      <c r="G28" s="51"/>
      <c r="H28" s="51"/>
      <c r="I28" s="51"/>
      <c r="J28" s="51"/>
      <c r="K28" s="51"/>
      <c r="L28" s="52"/>
    </row>
    <row r="29" spans="1:12" s="10" customFormat="1" ht="16.5" customHeight="1" thickBot="1" x14ac:dyDescent="0.3">
      <c r="B29" s="1"/>
      <c r="C29" s="13"/>
      <c r="D29" s="13"/>
      <c r="E29" s="13"/>
      <c r="F29" s="14"/>
      <c r="G29" s="1"/>
      <c r="H29" s="1"/>
      <c r="I29" s="1"/>
      <c r="J29" s="1"/>
      <c r="K29" s="1"/>
      <c r="L29" s="1"/>
    </row>
    <row r="30" spans="1:12" s="10" customFormat="1" ht="36" customHeight="1" thickBot="1" x14ac:dyDescent="0.3">
      <c r="B30" s="33" t="s">
        <v>11</v>
      </c>
      <c r="C30" s="34" t="s">
        <v>0</v>
      </c>
      <c r="D30" s="34" t="s">
        <v>1</v>
      </c>
      <c r="E30" s="34" t="s">
        <v>2</v>
      </c>
      <c r="F30" s="34" t="s">
        <v>3</v>
      </c>
      <c r="G30" s="55" t="s">
        <v>4</v>
      </c>
      <c r="H30" s="55"/>
      <c r="I30" s="55" t="s">
        <v>5</v>
      </c>
      <c r="J30" s="55"/>
      <c r="K30" s="55"/>
      <c r="L30" s="58"/>
    </row>
    <row r="31" spans="1:12" ht="16.5" customHeight="1" x14ac:dyDescent="0.25">
      <c r="B31" s="97" t="s">
        <v>15</v>
      </c>
      <c r="C31" s="39">
        <v>220</v>
      </c>
      <c r="D31" s="39" t="s">
        <v>7</v>
      </c>
      <c r="E31" s="39">
        <v>6201</v>
      </c>
      <c r="F31" s="40">
        <v>10.9</v>
      </c>
      <c r="G31" s="107" t="s">
        <v>17</v>
      </c>
      <c r="H31" s="107"/>
      <c r="I31" s="109" t="s">
        <v>33</v>
      </c>
      <c r="J31" s="59"/>
      <c r="K31" s="59"/>
      <c r="L31" s="60"/>
    </row>
    <row r="32" spans="1:12" ht="16.5" customHeight="1" x14ac:dyDescent="0.25">
      <c r="B32" s="98"/>
      <c r="C32" s="3">
        <v>221</v>
      </c>
      <c r="D32" s="3" t="s">
        <v>7</v>
      </c>
      <c r="E32" s="3">
        <v>6201</v>
      </c>
      <c r="F32" s="15">
        <v>13.9</v>
      </c>
      <c r="G32" s="108"/>
      <c r="H32" s="108"/>
      <c r="I32" s="73"/>
      <c r="J32" s="73"/>
      <c r="K32" s="73"/>
      <c r="L32" s="110"/>
    </row>
    <row r="33" spans="2:12" ht="16.5" customHeight="1" x14ac:dyDescent="0.25">
      <c r="B33" s="98"/>
      <c r="C33" s="3">
        <v>227</v>
      </c>
      <c r="D33" s="3" t="s">
        <v>7</v>
      </c>
      <c r="E33" s="3">
        <v>6201</v>
      </c>
      <c r="F33" s="15">
        <v>41.2</v>
      </c>
      <c r="G33" s="108"/>
      <c r="H33" s="108"/>
      <c r="I33" s="73"/>
      <c r="J33" s="73"/>
      <c r="K33" s="73"/>
      <c r="L33" s="110"/>
    </row>
    <row r="34" spans="2:12" ht="16.5" customHeight="1" x14ac:dyDescent="0.25">
      <c r="B34" s="98"/>
      <c r="C34" s="3">
        <v>228</v>
      </c>
      <c r="D34" s="3" t="s">
        <v>7</v>
      </c>
      <c r="E34" s="3">
        <v>6201</v>
      </c>
      <c r="F34" s="16">
        <v>3.25</v>
      </c>
      <c r="G34" s="108"/>
      <c r="H34" s="108"/>
      <c r="I34" s="73"/>
      <c r="J34" s="73"/>
      <c r="K34" s="73"/>
      <c r="L34" s="110"/>
    </row>
    <row r="35" spans="2:12" s="10" customFormat="1" ht="16.5" customHeight="1" thickBot="1" x14ac:dyDescent="0.3">
      <c r="B35" s="99"/>
      <c r="C35" s="103" t="s">
        <v>26</v>
      </c>
      <c r="D35" s="53"/>
      <c r="E35" s="53"/>
      <c r="F35" s="41">
        <f>F31+F32+F33+F34</f>
        <v>69.25</v>
      </c>
      <c r="G35" s="100"/>
      <c r="H35" s="101"/>
      <c r="I35" s="101"/>
      <c r="J35" s="101"/>
      <c r="K35" s="101"/>
      <c r="L35" s="102"/>
    </row>
    <row r="36" spans="2:12" s="25" customFormat="1" ht="16.5" customHeight="1" thickBot="1" x14ac:dyDescent="0.3">
      <c r="B36" s="22"/>
      <c r="C36" s="23"/>
      <c r="D36" s="23"/>
      <c r="E36" s="23"/>
      <c r="F36" s="24"/>
      <c r="G36" s="22"/>
      <c r="H36" s="22"/>
      <c r="I36" s="22"/>
      <c r="J36" s="22"/>
      <c r="K36" s="22"/>
      <c r="L36" s="22"/>
    </row>
    <row r="37" spans="2:12" ht="31.5" customHeight="1" thickBot="1" x14ac:dyDescent="0.3">
      <c r="B37" s="127" t="s">
        <v>34</v>
      </c>
      <c r="C37" s="128"/>
      <c r="D37" s="128"/>
      <c r="E37" s="128"/>
      <c r="F37" s="46">
        <f>F14+F28+F35</f>
        <v>909.05</v>
      </c>
      <c r="G37" s="5"/>
      <c r="H37" s="5"/>
      <c r="I37" s="5"/>
      <c r="J37" s="5"/>
      <c r="K37" s="5"/>
      <c r="L37" s="5"/>
    </row>
    <row r="38" spans="2:12" ht="15.75" customHeight="1" thickBot="1" x14ac:dyDescent="0.3">
      <c r="B38" s="5"/>
      <c r="C38" s="6"/>
      <c r="D38" s="6"/>
      <c r="E38" s="6"/>
      <c r="F38" s="7"/>
      <c r="G38" s="5"/>
      <c r="H38" s="5"/>
      <c r="I38" s="5"/>
      <c r="J38" s="5"/>
      <c r="K38" s="5"/>
      <c r="L38" s="5"/>
    </row>
    <row r="39" spans="2:12" s="10" customFormat="1" ht="15.75" customHeight="1" x14ac:dyDescent="0.25">
      <c r="B39" s="114" t="s">
        <v>30</v>
      </c>
      <c r="C39" s="115"/>
      <c r="D39" s="115"/>
      <c r="E39" s="115"/>
      <c r="F39" s="118">
        <v>23617.9</v>
      </c>
      <c r="G39" s="11"/>
      <c r="H39" s="11"/>
      <c r="I39" s="11"/>
      <c r="J39" s="11"/>
      <c r="K39" s="11"/>
      <c r="L39" s="11"/>
    </row>
    <row r="40" spans="2:12" s="10" customFormat="1" ht="15.75" customHeight="1" thickBot="1" x14ac:dyDescent="0.3">
      <c r="B40" s="116"/>
      <c r="C40" s="117"/>
      <c r="D40" s="117"/>
      <c r="E40" s="117"/>
      <c r="F40" s="119"/>
      <c r="G40" s="11"/>
      <c r="H40" s="11"/>
      <c r="I40" s="11"/>
      <c r="J40" s="11"/>
      <c r="K40" s="11"/>
      <c r="L40" s="11"/>
    </row>
    <row r="41" spans="2:12" s="10" customFormat="1" ht="15.75" customHeight="1" thickBot="1" x14ac:dyDescent="0.3">
      <c r="B41" s="11"/>
      <c r="C41" s="9"/>
      <c r="D41" s="9"/>
      <c r="E41" s="9"/>
      <c r="F41" s="7"/>
      <c r="G41" s="11"/>
      <c r="H41" s="11"/>
      <c r="I41" s="11"/>
      <c r="J41" s="11"/>
      <c r="K41" s="11"/>
      <c r="L41" s="11"/>
    </row>
    <row r="42" spans="2:12" s="10" customFormat="1" ht="15.75" customHeight="1" x14ac:dyDescent="0.25">
      <c r="B42" s="120" t="s">
        <v>35</v>
      </c>
      <c r="C42" s="121"/>
      <c r="D42" s="121"/>
      <c r="E42" s="122"/>
      <c r="F42" s="125">
        <f>F37/F39*100</f>
        <v>3.8489874205581356</v>
      </c>
      <c r="G42" s="11"/>
      <c r="H42" s="11"/>
      <c r="I42" s="11"/>
      <c r="J42" s="11"/>
      <c r="K42" s="11"/>
      <c r="L42" s="11"/>
    </row>
    <row r="43" spans="2:12" s="10" customFormat="1" ht="20.25" customHeight="1" thickBot="1" x14ac:dyDescent="0.3">
      <c r="B43" s="50"/>
      <c r="C43" s="123"/>
      <c r="D43" s="123"/>
      <c r="E43" s="124"/>
      <c r="F43" s="126"/>
      <c r="G43" s="11"/>
      <c r="H43" s="11"/>
      <c r="I43" s="11"/>
      <c r="J43" s="11"/>
      <c r="K43" s="11"/>
      <c r="L43" s="11"/>
    </row>
    <row r="44" spans="2:12" s="10" customFormat="1" ht="15.75" customHeight="1" thickBot="1" x14ac:dyDescent="0.3">
      <c r="B44" s="11"/>
      <c r="C44" s="32"/>
      <c r="D44" s="32"/>
      <c r="E44" s="32"/>
      <c r="F44" s="7"/>
      <c r="G44" s="11"/>
      <c r="H44" s="11"/>
      <c r="I44" s="11"/>
      <c r="J44" s="11"/>
      <c r="K44" s="11"/>
      <c r="L44" s="11"/>
    </row>
    <row r="45" spans="2:12" s="10" customFormat="1" ht="15.75" customHeight="1" x14ac:dyDescent="0.3">
      <c r="B45" s="11"/>
      <c r="C45" s="9"/>
      <c r="D45" s="9"/>
      <c r="E45" s="42" t="s">
        <v>9</v>
      </c>
      <c r="F45" s="43">
        <v>174.6</v>
      </c>
      <c r="G45" s="11"/>
      <c r="H45" s="11"/>
      <c r="I45" s="11"/>
      <c r="J45" s="11"/>
      <c r="K45" s="11"/>
      <c r="L45" s="11"/>
    </row>
    <row r="46" spans="2:12" s="10" customFormat="1" ht="15.75" customHeight="1" thickBot="1" x14ac:dyDescent="0.35">
      <c r="B46" s="11"/>
      <c r="C46" s="9"/>
      <c r="D46" s="9"/>
      <c r="E46" s="44" t="s">
        <v>17</v>
      </c>
      <c r="F46" s="45">
        <f>F8+F9+F10+F11+F12+F13+F20+F21+F22+F23+F24+F25+F26+F27+F31+F32+F33+F34</f>
        <v>734.45</v>
      </c>
      <c r="G46" s="11"/>
      <c r="H46" s="11"/>
      <c r="I46" s="11"/>
      <c r="J46" s="11"/>
      <c r="K46" s="11"/>
      <c r="L46" s="11"/>
    </row>
    <row r="47" spans="2:12" s="10" customFormat="1" ht="15.75" customHeight="1" x14ac:dyDescent="0.25">
      <c r="B47" s="11"/>
      <c r="C47" s="9"/>
      <c r="D47" s="9"/>
      <c r="E47" s="9"/>
      <c r="F47" s="7"/>
      <c r="G47" s="11"/>
      <c r="H47" s="11"/>
      <c r="I47" s="11"/>
      <c r="J47" s="11"/>
      <c r="K47" s="11"/>
      <c r="L47" s="11"/>
    </row>
    <row r="48" spans="2:12" s="10" customFormat="1" ht="15.75" customHeight="1" x14ac:dyDescent="0.25">
      <c r="B48" s="11"/>
      <c r="C48" s="9"/>
      <c r="D48" s="9"/>
      <c r="E48" s="9"/>
      <c r="F48" s="7"/>
      <c r="G48" s="11"/>
      <c r="H48" s="11"/>
      <c r="I48" s="11"/>
      <c r="J48" s="11"/>
      <c r="K48" s="11"/>
      <c r="L48" s="11"/>
    </row>
    <row r="49" spans="2:12" s="10" customFormat="1" ht="15.75" customHeight="1" x14ac:dyDescent="0.25">
      <c r="B49" s="11"/>
      <c r="C49" s="9"/>
      <c r="D49" s="9"/>
      <c r="E49" s="9"/>
      <c r="F49" s="7"/>
      <c r="G49" s="11"/>
      <c r="H49" s="11"/>
      <c r="I49" s="11"/>
      <c r="J49" s="11"/>
      <c r="K49" s="11"/>
      <c r="L49" s="11"/>
    </row>
    <row r="50" spans="2:12" s="10" customFormat="1" ht="15.75" customHeight="1" x14ac:dyDescent="0.25">
      <c r="B50" s="11"/>
      <c r="C50" s="9"/>
      <c r="D50" s="9"/>
      <c r="E50" s="9"/>
      <c r="F50" s="7"/>
      <c r="G50" s="11"/>
      <c r="H50" s="11"/>
      <c r="I50" s="11"/>
      <c r="J50" s="11"/>
      <c r="K50" s="11"/>
      <c r="L50" s="11"/>
    </row>
    <row r="51" spans="2:12" s="10" customFormat="1" ht="15.75" customHeight="1" x14ac:dyDescent="0.25">
      <c r="B51" s="11"/>
      <c r="C51" s="9"/>
      <c r="D51" s="9"/>
      <c r="E51" s="9"/>
      <c r="F51" s="7"/>
      <c r="G51" s="11"/>
      <c r="H51" s="11"/>
      <c r="I51" s="11"/>
      <c r="J51" s="11"/>
      <c r="K51" s="11"/>
      <c r="L51" s="11"/>
    </row>
    <row r="52" spans="2:12" s="10" customFormat="1" ht="15.75" customHeight="1" x14ac:dyDescent="0.25">
      <c r="B52" s="11"/>
      <c r="C52" s="9"/>
      <c r="D52" s="9"/>
      <c r="E52" s="9"/>
      <c r="F52" s="7"/>
      <c r="G52" s="11"/>
      <c r="H52" s="11"/>
      <c r="I52" s="11"/>
      <c r="J52" s="11"/>
      <c r="K52" s="11"/>
      <c r="L52" s="11"/>
    </row>
    <row r="53" spans="2:12" s="10" customFormat="1" ht="15.75" customHeight="1" x14ac:dyDescent="0.25">
      <c r="B53" s="11"/>
      <c r="C53" s="9"/>
      <c r="D53" s="9"/>
      <c r="E53" s="9"/>
      <c r="F53" s="7"/>
      <c r="G53" s="11"/>
      <c r="H53" s="11"/>
      <c r="I53" s="11"/>
      <c r="J53" s="11"/>
      <c r="K53" s="11"/>
      <c r="L53" s="11"/>
    </row>
    <row r="54" spans="2:12" ht="15.75" customHeight="1" x14ac:dyDescent="0.25">
      <c r="B54" s="5"/>
      <c r="C54" s="6"/>
      <c r="D54" s="6"/>
      <c r="E54" s="6"/>
      <c r="F54" s="7"/>
      <c r="G54" s="5"/>
      <c r="H54" s="5"/>
      <c r="I54" s="5"/>
      <c r="J54" s="5"/>
      <c r="K54" s="5"/>
      <c r="L54" s="5"/>
    </row>
    <row r="55" spans="2:12" ht="15.75" customHeight="1" x14ac:dyDescent="0.25">
      <c r="B55" s="113"/>
      <c r="C55" s="113"/>
      <c r="D55" s="113"/>
      <c r="E55" s="113"/>
      <c r="F55" s="5"/>
      <c r="G55" s="5"/>
      <c r="H55" s="113"/>
      <c r="I55" s="113"/>
      <c r="J55" s="113"/>
      <c r="K55" s="113"/>
      <c r="L55" s="113"/>
    </row>
    <row r="56" spans="2:12" ht="15.75" customHeight="1" x14ac:dyDescent="0.25">
      <c r="B56" s="113"/>
      <c r="C56" s="113"/>
      <c r="D56" s="113"/>
      <c r="E56" s="113"/>
      <c r="F56" s="5"/>
      <c r="G56" s="5"/>
      <c r="H56" s="5"/>
      <c r="I56" s="5"/>
      <c r="J56" s="5"/>
      <c r="K56" s="5"/>
      <c r="L56" s="5"/>
    </row>
    <row r="57" spans="2:12" ht="15.75" customHeight="1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ht="15.75" customHeight="1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ht="15.75" customHeight="1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ht="15.75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6" spans="2:12" ht="15.75" x14ac:dyDescent="0.25">
      <c r="B66" s="112"/>
      <c r="C66" s="112"/>
      <c r="D66" s="112"/>
      <c r="E66" s="112"/>
      <c r="J66" s="111"/>
      <c r="K66" s="111"/>
      <c r="L66" s="111"/>
    </row>
    <row r="68" spans="2:12" s="10" customFormat="1" ht="16.5" customHeight="1" x14ac:dyDescent="0.25">
      <c r="B68" s="104" t="s">
        <v>27</v>
      </c>
      <c r="C68" s="105"/>
      <c r="D68" s="13"/>
      <c r="E68" s="13"/>
      <c r="F68" s="14"/>
      <c r="G68" s="17"/>
      <c r="H68" s="17"/>
      <c r="I68" s="17"/>
      <c r="J68" s="17"/>
      <c r="K68" s="106" t="s">
        <v>29</v>
      </c>
      <c r="L68" s="106"/>
    </row>
  </sheetData>
  <mergeCells count="42">
    <mergeCell ref="B68:C68"/>
    <mergeCell ref="K68:L68"/>
    <mergeCell ref="B37:E37"/>
    <mergeCell ref="G31:H34"/>
    <mergeCell ref="I31:L34"/>
    <mergeCell ref="J66:L66"/>
    <mergeCell ref="B66:E66"/>
    <mergeCell ref="H55:L55"/>
    <mergeCell ref="B55:E55"/>
    <mergeCell ref="B56:E56"/>
    <mergeCell ref="B39:E40"/>
    <mergeCell ref="F39:F40"/>
    <mergeCell ref="B42:E43"/>
    <mergeCell ref="F42:F43"/>
    <mergeCell ref="I30:L30"/>
    <mergeCell ref="B31:B35"/>
    <mergeCell ref="G35:L35"/>
    <mergeCell ref="C35:E35"/>
    <mergeCell ref="G30:H30"/>
    <mergeCell ref="B5:L5"/>
    <mergeCell ref="G8:H13"/>
    <mergeCell ref="B4:L4"/>
    <mergeCell ref="B7:B14"/>
    <mergeCell ref="G14:L14"/>
    <mergeCell ref="C14:E14"/>
    <mergeCell ref="I8:L13"/>
    <mergeCell ref="C23:C24"/>
    <mergeCell ref="B15:B28"/>
    <mergeCell ref="G28:L28"/>
    <mergeCell ref="C28:E28"/>
    <mergeCell ref="G6:H6"/>
    <mergeCell ref="G7:H7"/>
    <mergeCell ref="I6:L6"/>
    <mergeCell ref="I7:L7"/>
    <mergeCell ref="F15:F16"/>
    <mergeCell ref="I15:L16"/>
    <mergeCell ref="G15:H19"/>
    <mergeCell ref="G20:H27"/>
    <mergeCell ref="I20:L27"/>
    <mergeCell ref="F18:F19"/>
    <mergeCell ref="I18:L19"/>
    <mergeCell ref="I17:L17"/>
  </mergeCells>
  <pageMargins left="0" right="0.48958333333333331" top="0.5" bottom="0.5" header="0.31496062992126" footer="0.31496062992126"/>
  <pageSetup orientation="landscape" r:id="rId1"/>
  <headerFooter>
    <oddFooter>&amp;LРајко Никитовић&amp;RМарт, 2023. 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2023-01-20T18:35:44Z</cp:lastPrinted>
  <dcterms:created xsi:type="dcterms:W3CDTF">2022-12-16T18:38:07Z</dcterms:created>
  <dcterms:modified xsi:type="dcterms:W3CDTF">2023-10-16T07:36:41Z</dcterms:modified>
</cp:coreProperties>
</file>