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0515" windowHeight="46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10" i="1" l="1"/>
  <c r="H110" i="1"/>
  <c r="I110" i="1"/>
  <c r="J110" i="1"/>
  <c r="K110" i="1"/>
  <c r="L110" i="1"/>
  <c r="M110" i="1"/>
  <c r="N110" i="1"/>
  <c r="F110" i="1"/>
  <c r="G93" i="1"/>
  <c r="H93" i="1"/>
  <c r="I93" i="1"/>
  <c r="J93" i="1"/>
  <c r="K93" i="1"/>
  <c r="L93" i="1"/>
  <c r="M93" i="1"/>
  <c r="N93" i="1"/>
  <c r="F93" i="1"/>
  <c r="K63" i="1"/>
  <c r="G63" i="1"/>
  <c r="H63" i="1"/>
  <c r="I63" i="1"/>
  <c r="J63" i="1"/>
  <c r="L63" i="1"/>
  <c r="M63" i="1"/>
  <c r="G131" i="1"/>
  <c r="H131" i="1"/>
  <c r="I131" i="1"/>
  <c r="J131" i="1"/>
  <c r="K131" i="1"/>
  <c r="L131" i="1"/>
  <c r="M131" i="1"/>
  <c r="N131" i="1"/>
  <c r="F131" i="1"/>
  <c r="L133" i="1" l="1"/>
  <c r="I133" i="1"/>
  <c r="G133" i="1"/>
  <c r="F133" i="1"/>
  <c r="F137" i="1" s="1"/>
  <c r="M133" i="1"/>
  <c r="K133" i="1"/>
  <c r="N133" i="1"/>
  <c r="J133" i="1"/>
  <c r="H133" i="1"/>
</calcChain>
</file>

<file path=xl/sharedStrings.xml><?xml version="1.0" encoding="utf-8"?>
<sst xmlns="http://schemas.openxmlformats.org/spreadsheetml/2006/main" count="228" uniqueCount="51">
  <si>
    <t>Привредна јединица</t>
  </si>
  <si>
    <t>Одјел</t>
  </si>
  <si>
    <t>Одсјек</t>
  </si>
  <si>
    <t>Газдинска класа</t>
  </si>
  <si>
    <t xml:space="preserve">Површина  </t>
  </si>
  <si>
    <t>(ha)</t>
  </si>
  <si>
    <t>Високе шуме са природном обновом           ј/ј/бк</t>
  </si>
  <si>
    <t>Високе шуме са природном обновом бк/ол/пл/хр</t>
  </si>
  <si>
    <t>Високе деградиране шуме</t>
  </si>
  <si>
    <t>Изданачке шуме</t>
  </si>
  <si>
    <t>Високе шуме неподесне за газдовање</t>
  </si>
  <si>
    <t>Изданачке шуме неподесне за газдовање</t>
  </si>
  <si>
    <t>а</t>
  </si>
  <si>
    <t>b</t>
  </si>
  <si>
    <t>c</t>
  </si>
  <si>
    <t>d</t>
  </si>
  <si>
    <t>a</t>
  </si>
  <si>
    <t>03 ШГ "ПАНОС" ВИШЕГРАД</t>
  </si>
  <si>
    <t xml:space="preserve">     ШПП "ВИШЕГРАДСКО"</t>
  </si>
  <si>
    <t>ТАБЕЛАРНИ ПРЕГЛЕД РЕПРЕЗЕНТАТИВНИХ ШУМА НА ШПП "ВИШЕГРАДСКО"</t>
  </si>
  <si>
    <t>e</t>
  </si>
  <si>
    <t>f</t>
  </si>
  <si>
    <t>g</t>
  </si>
  <si>
    <t>h</t>
  </si>
  <si>
    <t xml:space="preserve">"Сјемећ" </t>
  </si>
  <si>
    <t>Укупно ПЈ "Сјемећ"</t>
  </si>
  <si>
    <t>Високе шуме са природном обновом      бор</t>
  </si>
  <si>
    <t>Површине неподесне за пошумљавање и газдовање</t>
  </si>
  <si>
    <t>"Бабина Гора- Гостиља"</t>
  </si>
  <si>
    <t>2/2</t>
  </si>
  <si>
    <t>4</t>
  </si>
  <si>
    <t>9</t>
  </si>
  <si>
    <t>11</t>
  </si>
  <si>
    <t>12</t>
  </si>
  <si>
    <t>13</t>
  </si>
  <si>
    <t>Укупно ПЈ "Б Г Гостиља"</t>
  </si>
  <si>
    <t>"Варда - Рзав"</t>
  </si>
  <si>
    <t>Укупно ПЈ "В Рзав"</t>
  </si>
  <si>
    <t>"Сутјеска - Радојна"</t>
  </si>
  <si>
    <t>Укупно ПЈ "С Радојна"</t>
  </si>
  <si>
    <t>i</t>
  </si>
  <si>
    <t>Укупно репрезентативне шуме на ШПП "Вишеградско"</t>
  </si>
  <si>
    <t>6</t>
  </si>
  <si>
    <t>7</t>
  </si>
  <si>
    <t>10</t>
  </si>
  <si>
    <t>15</t>
  </si>
  <si>
    <t>26</t>
  </si>
  <si>
    <t>Šumske kulture</t>
  </si>
  <si>
    <t>Укупна површина неспорних површина на ШПП "Вишеградско"</t>
  </si>
  <si>
    <t>Процентуално учешће репрезентативних шума на ШПП "вишеградско"</t>
  </si>
  <si>
    <t>Укупно спорне површине (Узурпација) на ШПП "Вишеградско"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</si>
</sst>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8"/>
      <name val="Calibri"/>
      <family val="2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/>
      <right style="thin">
        <color indexed="8"/>
      </right>
      <top style="thin">
        <color indexed="8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slantDashDot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slantDashDot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 style="slantDashDot">
        <color indexed="64"/>
      </bottom>
      <diagonal/>
    </border>
    <border>
      <left/>
      <right style="medium">
        <color indexed="64"/>
      </right>
      <top style="thin">
        <color indexed="8"/>
      </top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slantDashDot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0" fillId="0" borderId="0" xfId="0" applyBorder="1"/>
    <xf numFmtId="0" fontId="3" fillId="2" borderId="0" xfId="0" applyFont="1" applyFill="1"/>
    <xf numFmtId="2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2" fontId="3" fillId="2" borderId="0" xfId="0" applyNumberFormat="1" applyFont="1" applyFill="1" applyBorder="1" applyAlignment="1">
      <alignment vertical="center"/>
    </xf>
    <xf numFmtId="2" fontId="3" fillId="2" borderId="0" xfId="0" applyNumberFormat="1" applyFont="1" applyFill="1" applyBorder="1"/>
    <xf numFmtId="2" fontId="3" fillId="2" borderId="0" xfId="0" applyNumberFormat="1" applyFont="1" applyFill="1"/>
    <xf numFmtId="2" fontId="3" fillId="2" borderId="2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vertical="center"/>
    </xf>
    <xf numFmtId="0" fontId="0" fillId="2" borderId="0" xfId="0" applyFill="1"/>
    <xf numFmtId="0" fontId="1" fillId="2" borderId="3" xfId="0" applyFont="1" applyFill="1" applyBorder="1"/>
    <xf numFmtId="2" fontId="3" fillId="2" borderId="4" xfId="0" applyNumberFormat="1" applyFont="1" applyFill="1" applyBorder="1" applyAlignment="1">
      <alignment horizontal="right"/>
    </xf>
    <xf numFmtId="2" fontId="3" fillId="2" borderId="4" xfId="0" applyNumberFormat="1" applyFont="1" applyFill="1" applyBorder="1"/>
    <xf numFmtId="0" fontId="3" fillId="2" borderId="4" xfId="0" applyFont="1" applyFill="1" applyBorder="1"/>
    <xf numFmtId="2" fontId="2" fillId="2" borderId="4" xfId="0" applyNumberFormat="1" applyFont="1" applyFill="1" applyBorder="1"/>
    <xf numFmtId="0" fontId="2" fillId="2" borderId="0" xfId="0" applyFont="1" applyFill="1"/>
    <xf numFmtId="0" fontId="3" fillId="2" borderId="2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/>
    <xf numFmtId="0" fontId="1" fillId="3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6" xfId="0" applyNumberFormat="1" applyFont="1" applyFill="1" applyBorder="1"/>
    <xf numFmtId="2" fontId="3" fillId="2" borderId="7" xfId="0" applyNumberFormat="1" applyFont="1" applyFill="1" applyBorder="1"/>
    <xf numFmtId="2" fontId="3" fillId="2" borderId="6" xfId="0" applyNumberFormat="1" applyFont="1" applyFill="1" applyBorder="1" applyAlignment="1">
      <alignment horizontal="right" vertical="center" wrapText="1"/>
    </xf>
    <xf numFmtId="2" fontId="3" fillId="2" borderId="4" xfId="0" applyNumberFormat="1" applyFont="1" applyFill="1" applyBorder="1" applyAlignment="1">
      <alignment horizontal="right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vertical="center"/>
    </xf>
    <xf numFmtId="0" fontId="2" fillId="2" borderId="0" xfId="0" applyFont="1" applyFill="1" applyAlignment="1">
      <alignment horizontal="right" vertical="center"/>
    </xf>
    <xf numFmtId="2" fontId="2" fillId="2" borderId="0" xfId="0" applyNumberFormat="1" applyFont="1" applyFill="1" applyAlignment="1">
      <alignment horizontal="right" vertical="center"/>
    </xf>
    <xf numFmtId="2" fontId="2" fillId="3" borderId="10" xfId="0" applyNumberFormat="1" applyFont="1" applyFill="1" applyBorder="1" applyAlignment="1">
      <alignment horizontal="right" vertical="center" wrapText="1"/>
    </xf>
    <xf numFmtId="2" fontId="2" fillId="3" borderId="11" xfId="0" applyNumberFormat="1" applyFont="1" applyFill="1" applyBorder="1" applyAlignment="1">
      <alignment vertical="center"/>
    </xf>
    <xf numFmtId="2" fontId="2" fillId="3" borderId="10" xfId="0" applyNumberFormat="1" applyFont="1" applyFill="1" applyBorder="1"/>
    <xf numFmtId="2" fontId="2" fillId="3" borderId="12" xfId="0" applyNumberFormat="1" applyFont="1" applyFill="1" applyBorder="1"/>
    <xf numFmtId="2" fontId="2" fillId="3" borderId="13" xfId="0" applyNumberFormat="1" applyFont="1" applyFill="1" applyBorder="1" applyAlignment="1">
      <alignment vertical="center"/>
    </xf>
    <xf numFmtId="2" fontId="2" fillId="3" borderId="12" xfId="0" applyNumberFormat="1" applyFont="1" applyFill="1" applyBorder="1" applyAlignment="1">
      <alignment horizontal="right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1" fillId="2" borderId="0" xfId="0" applyFont="1" applyFill="1" applyBorder="1"/>
    <xf numFmtId="0" fontId="1" fillId="2" borderId="28" xfId="0" applyFont="1" applyFill="1" applyBorder="1"/>
    <xf numFmtId="0" fontId="1" fillId="2" borderId="30" xfId="0" applyFont="1" applyFill="1" applyBorder="1" applyAlignment="1">
      <alignment horizontal="center" vertical="center" wrapText="1"/>
    </xf>
    <xf numFmtId="2" fontId="1" fillId="2" borderId="30" xfId="0" applyNumberFormat="1" applyFont="1" applyFill="1" applyBorder="1" applyAlignment="1">
      <alignment horizontal="right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2" fontId="3" fillId="2" borderId="25" xfId="0" applyNumberFormat="1" applyFont="1" applyFill="1" applyBorder="1" applyAlignment="1">
      <alignment horizontal="right" vertical="center" wrapText="1"/>
    </xf>
    <xf numFmtId="0" fontId="3" fillId="2" borderId="25" xfId="0" applyFont="1" applyFill="1" applyBorder="1" applyAlignment="1">
      <alignment horizontal="right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2" fontId="3" fillId="2" borderId="18" xfId="0" applyNumberFormat="1" applyFont="1" applyFill="1" applyBorder="1" applyAlignment="1">
      <alignment horizontal="right" vertical="center" wrapText="1"/>
    </xf>
    <xf numFmtId="0" fontId="3" fillId="2" borderId="18" xfId="0" applyFont="1" applyFill="1" applyBorder="1" applyAlignment="1">
      <alignment horizontal="right" vertical="center" wrapText="1"/>
    </xf>
    <xf numFmtId="0" fontId="3" fillId="2" borderId="35" xfId="0" applyFont="1" applyFill="1" applyBorder="1" applyAlignment="1">
      <alignment horizontal="center" vertical="center" wrapText="1"/>
    </xf>
    <xf numFmtId="2" fontId="2" fillId="3" borderId="37" xfId="0" applyNumberFormat="1" applyFont="1" applyFill="1" applyBorder="1" applyAlignment="1">
      <alignment horizontal="right" vertical="center" wrapText="1"/>
    </xf>
    <xf numFmtId="2" fontId="3" fillId="2" borderId="39" xfId="0" applyNumberFormat="1" applyFont="1" applyFill="1" applyBorder="1" applyAlignment="1">
      <alignment horizontal="right" vertical="center" wrapText="1"/>
    </xf>
    <xf numFmtId="2" fontId="3" fillId="2" borderId="40" xfId="0" applyNumberFormat="1" applyFont="1" applyFill="1" applyBorder="1" applyAlignment="1">
      <alignment horizontal="right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2" fontId="3" fillId="2" borderId="42" xfId="0" applyNumberFormat="1" applyFont="1" applyFill="1" applyBorder="1" applyAlignment="1">
      <alignment horizontal="right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2" fontId="3" fillId="2" borderId="30" xfId="0" applyNumberFormat="1" applyFont="1" applyFill="1" applyBorder="1" applyAlignment="1">
      <alignment horizontal="right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40" xfId="0" applyFont="1" applyFill="1" applyBorder="1"/>
    <xf numFmtId="2" fontId="2" fillId="3" borderId="46" xfId="0" applyNumberFormat="1" applyFont="1" applyFill="1" applyBorder="1" applyAlignment="1">
      <alignment vertical="center"/>
    </xf>
    <xf numFmtId="2" fontId="3" fillId="2" borderId="23" xfId="0" applyNumberFormat="1" applyFont="1" applyFill="1" applyBorder="1" applyAlignment="1">
      <alignment vertical="center"/>
    </xf>
    <xf numFmtId="0" fontId="3" fillId="2" borderId="33" xfId="0" applyFont="1" applyFill="1" applyBorder="1"/>
    <xf numFmtId="2" fontId="2" fillId="3" borderId="48" xfId="0" applyNumberFormat="1" applyFont="1" applyFill="1" applyBorder="1"/>
    <xf numFmtId="0" fontId="3" fillId="2" borderId="39" xfId="0" applyFont="1" applyFill="1" applyBorder="1"/>
    <xf numFmtId="2" fontId="3" fillId="2" borderId="40" xfId="0" applyNumberFormat="1" applyFont="1" applyFill="1" applyBorder="1"/>
    <xf numFmtId="0" fontId="3" fillId="2" borderId="42" xfId="0" applyFont="1" applyFill="1" applyBorder="1" applyAlignment="1">
      <alignment horizontal="center" vertical="center"/>
    </xf>
    <xf numFmtId="2" fontId="3" fillId="2" borderId="42" xfId="0" applyNumberFormat="1" applyFont="1" applyFill="1" applyBorder="1"/>
    <xf numFmtId="2" fontId="2" fillId="2" borderId="42" xfId="0" applyNumberFormat="1" applyFont="1" applyFill="1" applyBorder="1"/>
    <xf numFmtId="2" fontId="3" fillId="2" borderId="43" xfId="0" applyNumberFormat="1" applyFont="1" applyFill="1" applyBorder="1"/>
    <xf numFmtId="0" fontId="3" fillId="2" borderId="30" xfId="0" applyFont="1" applyFill="1" applyBorder="1" applyAlignment="1">
      <alignment horizontal="center" vertical="center"/>
    </xf>
    <xf numFmtId="2" fontId="3" fillId="2" borderId="30" xfId="0" applyNumberFormat="1" applyFont="1" applyFill="1" applyBorder="1"/>
    <xf numFmtId="0" fontId="3" fillId="2" borderId="31" xfId="0" applyFont="1" applyFill="1" applyBorder="1"/>
    <xf numFmtId="2" fontId="2" fillId="3" borderId="50" xfId="0" applyNumberFormat="1" applyFont="1" applyFill="1" applyBorder="1"/>
    <xf numFmtId="2" fontId="2" fillId="3" borderId="42" xfId="0" applyNumberFormat="1" applyFont="1" applyFill="1" applyBorder="1"/>
    <xf numFmtId="2" fontId="2" fillId="3" borderId="43" xfId="0" applyNumberFormat="1" applyFont="1" applyFill="1" applyBorder="1"/>
    <xf numFmtId="2" fontId="2" fillId="3" borderId="51" xfId="0" applyNumberFormat="1" applyFont="1" applyFill="1" applyBorder="1" applyAlignment="1">
      <alignment horizontal="right" vertical="center" wrapText="1"/>
    </xf>
    <xf numFmtId="2" fontId="2" fillId="3" borderId="52" xfId="0" applyNumberFormat="1" applyFont="1" applyFill="1" applyBorder="1" applyAlignment="1">
      <alignment horizontal="right" vertical="center" wrapText="1"/>
    </xf>
    <xf numFmtId="2" fontId="2" fillId="3" borderId="52" xfId="0" applyNumberFormat="1" applyFont="1" applyFill="1" applyBorder="1" applyAlignment="1">
      <alignment horizontal="right" vertical="center"/>
    </xf>
    <xf numFmtId="0" fontId="2" fillId="3" borderId="52" xfId="0" applyFont="1" applyFill="1" applyBorder="1" applyAlignment="1">
      <alignment horizontal="right" vertical="center"/>
    </xf>
    <xf numFmtId="2" fontId="3" fillId="2" borderId="4" xfId="0" applyNumberFormat="1" applyFont="1" applyFill="1" applyBorder="1" applyAlignment="1">
      <alignment horizontal="right" vertical="center"/>
    </xf>
    <xf numFmtId="2" fontId="3" fillId="2" borderId="7" xfId="0" applyNumberFormat="1" applyFont="1" applyFill="1" applyBorder="1" applyAlignment="1">
      <alignment horizontal="right" vertical="center"/>
    </xf>
    <xf numFmtId="2" fontId="3" fillId="2" borderId="6" xfId="0" applyNumberFormat="1" applyFont="1" applyFill="1" applyBorder="1" applyAlignment="1">
      <alignment horizontal="right" vertical="center" wrapText="1"/>
    </xf>
    <xf numFmtId="2" fontId="3" fillId="2" borderId="4" xfId="0" applyNumberFormat="1" applyFont="1" applyFill="1" applyBorder="1" applyAlignment="1">
      <alignment horizontal="right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49" xfId="0" applyFont="1" applyFill="1" applyBorder="1" applyAlignment="1">
      <alignment horizontal="center" vertical="center"/>
    </xf>
    <xf numFmtId="0" fontId="2" fillId="3" borderId="14" xfId="0" applyNumberFormat="1" applyFont="1" applyFill="1" applyBorder="1" applyAlignment="1">
      <alignment horizontal="center" vertical="center" wrapText="1"/>
    </xf>
    <xf numFmtId="0" fontId="2" fillId="3" borderId="15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wrapText="1"/>
    </xf>
    <xf numFmtId="0" fontId="3" fillId="3" borderId="53" xfId="0" applyFont="1" applyFill="1" applyBorder="1" applyAlignment="1">
      <alignment horizont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5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5"/>
  <sheetViews>
    <sheetView tabSelected="1" view="pageLayout" topLeftCell="A127" workbookViewId="0">
      <selection activeCell="I139" sqref="I139"/>
    </sheetView>
  </sheetViews>
  <sheetFormatPr defaultRowHeight="15.75" x14ac:dyDescent="0.25"/>
  <cols>
    <col min="1" max="1" width="4.140625" customWidth="1"/>
    <col min="2" max="2" width="13.42578125" style="6" customWidth="1"/>
    <col min="3" max="3" width="8.5703125" style="6" customWidth="1"/>
    <col min="4" max="4" width="8.42578125" style="6" customWidth="1"/>
    <col min="5" max="5" width="10.7109375" style="6" customWidth="1"/>
    <col min="6" max="6" width="10.5703125" style="6" customWidth="1"/>
    <col min="7" max="7" width="13.85546875" style="6" customWidth="1"/>
    <col min="8" max="8" width="14" style="6" customWidth="1"/>
    <col min="9" max="9" width="13.85546875" style="6" customWidth="1"/>
    <col min="10" max="10" width="13.28515625" style="6" customWidth="1"/>
    <col min="11" max="11" width="11.7109375" style="6" customWidth="1"/>
    <col min="12" max="12" width="13.85546875" style="6" customWidth="1"/>
    <col min="13" max="13" width="12.5703125" style="6" customWidth="1"/>
    <col min="14" max="14" width="15.28515625" style="6" customWidth="1"/>
    <col min="15" max="16" width="9.140625" style="2"/>
  </cols>
  <sheetData>
    <row r="1" spans="1:15" x14ac:dyDescent="0.25">
      <c r="B1" s="122" t="s">
        <v>17</v>
      </c>
      <c r="C1" s="122"/>
      <c r="D1" s="122"/>
      <c r="E1" s="122"/>
    </row>
    <row r="2" spans="1:15" x14ac:dyDescent="0.25">
      <c r="B2" s="123" t="s">
        <v>18</v>
      </c>
      <c r="C2" s="123"/>
      <c r="D2" s="123"/>
      <c r="E2" s="123"/>
    </row>
    <row r="3" spans="1:15" ht="16.5" thickBot="1" x14ac:dyDescent="0.3"/>
    <row r="4" spans="1:15" ht="16.5" thickBot="1" x14ac:dyDescent="0.3">
      <c r="B4" s="124" t="s">
        <v>19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6"/>
    </row>
    <row r="5" spans="1:15" ht="16.5" thickBot="1" x14ac:dyDescent="0.3"/>
    <row r="6" spans="1:15" s="1" customFormat="1" ht="68.25" customHeight="1" x14ac:dyDescent="0.25">
      <c r="B6" s="120" t="s">
        <v>0</v>
      </c>
      <c r="C6" s="114" t="s">
        <v>1</v>
      </c>
      <c r="D6" s="114" t="s">
        <v>2</v>
      </c>
      <c r="E6" s="114" t="s">
        <v>3</v>
      </c>
      <c r="F6" s="55" t="s">
        <v>4</v>
      </c>
      <c r="G6" s="55" t="s">
        <v>6</v>
      </c>
      <c r="H6" s="55" t="s">
        <v>7</v>
      </c>
      <c r="I6" s="55" t="s">
        <v>26</v>
      </c>
      <c r="J6" s="55" t="s">
        <v>8</v>
      </c>
      <c r="K6" s="55" t="s">
        <v>9</v>
      </c>
      <c r="L6" s="55" t="s">
        <v>10</v>
      </c>
      <c r="M6" s="56" t="s">
        <v>11</v>
      </c>
      <c r="N6" s="57" t="s">
        <v>27</v>
      </c>
    </row>
    <row r="7" spans="1:15" s="1" customFormat="1" ht="15" x14ac:dyDescent="0.25">
      <c r="B7" s="121"/>
      <c r="C7" s="115"/>
      <c r="D7" s="115"/>
      <c r="E7" s="115"/>
      <c r="F7" s="27" t="s">
        <v>5</v>
      </c>
      <c r="G7" s="27" t="s">
        <v>5</v>
      </c>
      <c r="H7" s="27" t="s">
        <v>5</v>
      </c>
      <c r="I7" s="27" t="s">
        <v>5</v>
      </c>
      <c r="J7" s="27" t="s">
        <v>5</v>
      </c>
      <c r="K7" s="27" t="s">
        <v>5</v>
      </c>
      <c r="L7" s="27" t="s">
        <v>5</v>
      </c>
      <c r="M7" s="28" t="s">
        <v>5</v>
      </c>
      <c r="N7" s="58" t="s">
        <v>5</v>
      </c>
    </row>
    <row r="8" spans="1:15" s="3" customFormat="1" ht="13.5" thickBot="1" x14ac:dyDescent="0.25">
      <c r="B8" s="59">
        <v>1</v>
      </c>
      <c r="C8" s="60">
        <v>2</v>
      </c>
      <c r="D8" s="60">
        <v>3</v>
      </c>
      <c r="E8" s="60">
        <v>4</v>
      </c>
      <c r="F8" s="60">
        <v>5</v>
      </c>
      <c r="G8" s="60">
        <v>6</v>
      </c>
      <c r="H8" s="60">
        <v>7</v>
      </c>
      <c r="I8" s="60"/>
      <c r="J8" s="60">
        <v>8</v>
      </c>
      <c r="K8" s="60">
        <v>10</v>
      </c>
      <c r="L8" s="60">
        <v>11</v>
      </c>
      <c r="M8" s="61">
        <v>12</v>
      </c>
      <c r="N8" s="62">
        <v>13</v>
      </c>
    </row>
    <row r="9" spans="1:15" s="19" customFormat="1" ht="15" customHeight="1" x14ac:dyDescent="0.25">
      <c r="A9" s="63"/>
      <c r="B9" s="138" t="s">
        <v>24</v>
      </c>
      <c r="C9" s="65">
        <v>6</v>
      </c>
      <c r="D9" s="65" t="s">
        <v>14</v>
      </c>
      <c r="E9" s="65">
        <v>4203</v>
      </c>
      <c r="F9" s="66">
        <v>20.37</v>
      </c>
      <c r="G9" s="66"/>
      <c r="H9" s="66"/>
      <c r="I9" s="66"/>
      <c r="J9" s="66"/>
      <c r="K9" s="66">
        <v>20.37</v>
      </c>
      <c r="L9" s="66"/>
      <c r="M9" s="65"/>
      <c r="N9" s="67"/>
      <c r="O9" s="64"/>
    </row>
    <row r="10" spans="1:15" ht="15" customHeight="1" x14ac:dyDescent="0.25">
      <c r="A10" s="4"/>
      <c r="B10" s="139"/>
      <c r="C10" s="25">
        <v>6</v>
      </c>
      <c r="D10" s="25" t="s">
        <v>20</v>
      </c>
      <c r="E10" s="25">
        <v>6201</v>
      </c>
      <c r="F10" s="16">
        <v>55.54</v>
      </c>
      <c r="G10" s="16"/>
      <c r="H10" s="16"/>
      <c r="I10" s="16"/>
      <c r="J10" s="16"/>
      <c r="K10" s="16"/>
      <c r="L10" s="16"/>
      <c r="M10" s="25"/>
      <c r="N10" s="68">
        <v>55.54</v>
      </c>
    </row>
    <row r="11" spans="1:15" ht="15" customHeight="1" x14ac:dyDescent="0.25">
      <c r="A11" s="4"/>
      <c r="B11" s="139"/>
      <c r="C11" s="25">
        <v>8</v>
      </c>
      <c r="D11" s="25" t="s">
        <v>20</v>
      </c>
      <c r="E11" s="25">
        <v>6201</v>
      </c>
      <c r="F11" s="16">
        <v>10.34</v>
      </c>
      <c r="G11" s="16"/>
      <c r="H11" s="16"/>
      <c r="I11" s="16"/>
      <c r="J11" s="16"/>
      <c r="K11" s="16"/>
      <c r="L11" s="16"/>
      <c r="M11" s="25"/>
      <c r="N11" s="68">
        <v>10.34</v>
      </c>
    </row>
    <row r="12" spans="1:15" ht="15" customHeight="1" x14ac:dyDescent="0.25">
      <c r="A12" s="4"/>
      <c r="B12" s="139"/>
      <c r="C12" s="25">
        <v>10</v>
      </c>
      <c r="D12" s="25" t="s">
        <v>16</v>
      </c>
      <c r="E12" s="25">
        <v>4203</v>
      </c>
      <c r="F12" s="16">
        <v>20.9</v>
      </c>
      <c r="G12" s="16"/>
      <c r="H12" s="16"/>
      <c r="I12" s="16"/>
      <c r="J12" s="16"/>
      <c r="K12" s="16">
        <v>20.9</v>
      </c>
      <c r="L12" s="16"/>
      <c r="M12" s="25"/>
      <c r="N12" s="68"/>
    </row>
    <row r="13" spans="1:15" ht="15" customHeight="1" x14ac:dyDescent="0.25">
      <c r="A13" s="4"/>
      <c r="B13" s="139"/>
      <c r="C13" s="25">
        <v>12</v>
      </c>
      <c r="D13" s="25" t="s">
        <v>20</v>
      </c>
      <c r="E13" s="25">
        <v>6201</v>
      </c>
      <c r="F13" s="16">
        <v>10.19</v>
      </c>
      <c r="G13" s="16"/>
      <c r="H13" s="16"/>
      <c r="I13" s="16"/>
      <c r="J13" s="16"/>
      <c r="K13" s="16"/>
      <c r="L13" s="16"/>
      <c r="M13" s="25"/>
      <c r="N13" s="68">
        <v>10.19</v>
      </c>
    </row>
    <row r="14" spans="1:15" ht="15" customHeight="1" x14ac:dyDescent="0.25">
      <c r="A14" s="4"/>
      <c r="B14" s="139"/>
      <c r="C14" s="127">
        <v>13</v>
      </c>
      <c r="D14" s="40" t="s">
        <v>16</v>
      </c>
      <c r="E14" s="40">
        <v>1111</v>
      </c>
      <c r="F14" s="7">
        <v>16.399999999999999</v>
      </c>
      <c r="G14" s="7"/>
      <c r="H14" s="7">
        <v>16.399999999999999</v>
      </c>
      <c r="I14" s="7"/>
      <c r="J14" s="7"/>
      <c r="K14" s="7"/>
      <c r="L14" s="7"/>
      <c r="M14" s="40"/>
      <c r="N14" s="69"/>
    </row>
    <row r="15" spans="1:15" ht="15" customHeight="1" x14ac:dyDescent="0.25">
      <c r="A15" s="4"/>
      <c r="B15" s="139"/>
      <c r="C15" s="127"/>
      <c r="D15" s="40" t="s">
        <v>13</v>
      </c>
      <c r="E15" s="40">
        <v>1111</v>
      </c>
      <c r="F15" s="7">
        <v>0.95</v>
      </c>
      <c r="G15" s="7"/>
      <c r="H15" s="7">
        <v>0.95</v>
      </c>
      <c r="I15" s="7"/>
      <c r="J15" s="7"/>
      <c r="K15" s="7"/>
      <c r="L15" s="7"/>
      <c r="M15" s="40"/>
      <c r="N15" s="69"/>
    </row>
    <row r="16" spans="1:15" ht="15" customHeight="1" x14ac:dyDescent="0.25">
      <c r="A16" s="4"/>
      <c r="B16" s="139"/>
      <c r="C16" s="127"/>
      <c r="D16" s="40" t="s">
        <v>14</v>
      </c>
      <c r="E16" s="40">
        <v>1109</v>
      </c>
      <c r="F16" s="7">
        <v>1.04</v>
      </c>
      <c r="G16" s="7"/>
      <c r="H16" s="7">
        <v>1.04</v>
      </c>
      <c r="I16" s="7"/>
      <c r="J16" s="7"/>
      <c r="K16" s="7"/>
      <c r="L16" s="7"/>
      <c r="M16" s="40"/>
      <c r="N16" s="69"/>
    </row>
    <row r="17" spans="1:14" s="2" customFormat="1" ht="15" customHeight="1" x14ac:dyDescent="0.25">
      <c r="A17" s="4"/>
      <c r="B17" s="139"/>
      <c r="C17" s="127"/>
      <c r="D17" s="40" t="s">
        <v>15</v>
      </c>
      <c r="E17" s="40">
        <v>1111</v>
      </c>
      <c r="F17" s="7">
        <v>1.19</v>
      </c>
      <c r="G17" s="7"/>
      <c r="H17" s="7">
        <v>1.19</v>
      </c>
      <c r="I17" s="7"/>
      <c r="J17" s="7"/>
      <c r="K17" s="7"/>
      <c r="L17" s="7"/>
      <c r="M17" s="40"/>
      <c r="N17" s="69"/>
    </row>
    <row r="18" spans="1:14" s="2" customFormat="1" ht="15" customHeight="1" x14ac:dyDescent="0.25">
      <c r="A18" s="4"/>
      <c r="B18" s="139"/>
      <c r="C18" s="127"/>
      <c r="D18" s="40" t="s">
        <v>20</v>
      </c>
      <c r="E18" s="40">
        <v>1111</v>
      </c>
      <c r="F18" s="7">
        <v>0.64</v>
      </c>
      <c r="G18" s="7"/>
      <c r="H18" s="7">
        <v>0.64</v>
      </c>
      <c r="I18" s="7"/>
      <c r="J18" s="7"/>
      <c r="K18" s="7"/>
      <c r="L18" s="7"/>
      <c r="M18" s="40"/>
      <c r="N18" s="69"/>
    </row>
    <row r="19" spans="1:14" s="2" customFormat="1" ht="15" customHeight="1" x14ac:dyDescent="0.25">
      <c r="A19" s="4"/>
      <c r="B19" s="139"/>
      <c r="C19" s="127"/>
      <c r="D19" s="40" t="s">
        <v>21</v>
      </c>
      <c r="E19" s="40">
        <v>1109</v>
      </c>
      <c r="F19" s="7">
        <v>6.14</v>
      </c>
      <c r="G19" s="7"/>
      <c r="H19" s="7">
        <v>6.14</v>
      </c>
      <c r="I19" s="7"/>
      <c r="J19" s="7"/>
      <c r="K19" s="7"/>
      <c r="L19" s="7"/>
      <c r="M19" s="40"/>
      <c r="N19" s="69"/>
    </row>
    <row r="20" spans="1:14" s="2" customFormat="1" ht="15" customHeight="1" x14ac:dyDescent="0.25">
      <c r="A20" s="4"/>
      <c r="B20" s="139"/>
      <c r="C20" s="127"/>
      <c r="D20" s="40" t="s">
        <v>22</v>
      </c>
      <c r="E20" s="40">
        <v>1111</v>
      </c>
      <c r="F20" s="7">
        <v>3.18</v>
      </c>
      <c r="G20" s="7"/>
      <c r="H20" s="7">
        <v>3.18</v>
      </c>
      <c r="I20" s="7"/>
      <c r="J20" s="7"/>
      <c r="K20" s="7"/>
      <c r="L20" s="7"/>
      <c r="M20" s="40"/>
      <c r="N20" s="69"/>
    </row>
    <row r="21" spans="1:14" s="2" customFormat="1" ht="15" customHeight="1" x14ac:dyDescent="0.25">
      <c r="A21" s="4"/>
      <c r="B21" s="139"/>
      <c r="C21" s="127"/>
      <c r="D21" s="40" t="s">
        <v>23</v>
      </c>
      <c r="E21" s="40">
        <v>1319</v>
      </c>
      <c r="F21" s="7">
        <v>1.76</v>
      </c>
      <c r="G21" s="7"/>
      <c r="H21" s="7"/>
      <c r="I21" s="7">
        <v>1.76</v>
      </c>
      <c r="J21" s="7"/>
      <c r="K21" s="7"/>
      <c r="L21" s="7"/>
      <c r="M21" s="40"/>
      <c r="N21" s="69"/>
    </row>
    <row r="22" spans="1:14" s="2" customFormat="1" ht="15" customHeight="1" x14ac:dyDescent="0.25">
      <c r="A22" s="4"/>
      <c r="B22" s="139"/>
      <c r="C22" s="40">
        <v>13</v>
      </c>
      <c r="D22" s="40" t="s">
        <v>40</v>
      </c>
      <c r="E22" s="40">
        <v>6201</v>
      </c>
      <c r="F22" s="7">
        <v>24.53</v>
      </c>
      <c r="G22" s="7"/>
      <c r="H22" s="7"/>
      <c r="I22" s="7"/>
      <c r="J22" s="7"/>
      <c r="K22" s="7"/>
      <c r="L22" s="7"/>
      <c r="M22" s="40"/>
      <c r="N22" s="69">
        <v>24.53</v>
      </c>
    </row>
    <row r="23" spans="1:14" s="2" customFormat="1" ht="15" customHeight="1" x14ac:dyDescent="0.25">
      <c r="A23" s="4"/>
      <c r="B23" s="139"/>
      <c r="C23" s="40">
        <v>16</v>
      </c>
      <c r="D23" s="40" t="s">
        <v>16</v>
      </c>
      <c r="E23" s="40">
        <v>4204</v>
      </c>
      <c r="F23" s="7">
        <v>37.700000000000003</v>
      </c>
      <c r="G23" s="7"/>
      <c r="H23" s="7"/>
      <c r="I23" s="7"/>
      <c r="J23" s="7"/>
      <c r="K23" s="7">
        <v>37.700000000000003</v>
      </c>
      <c r="L23" s="7"/>
      <c r="M23" s="40"/>
      <c r="N23" s="69"/>
    </row>
    <row r="24" spans="1:14" s="2" customFormat="1" ht="15" customHeight="1" x14ac:dyDescent="0.25">
      <c r="A24" s="4"/>
      <c r="B24" s="139"/>
      <c r="C24" s="40">
        <v>17</v>
      </c>
      <c r="D24" s="40" t="s">
        <v>16</v>
      </c>
      <c r="E24" s="40">
        <v>4204</v>
      </c>
      <c r="F24" s="7">
        <v>53.5</v>
      </c>
      <c r="G24" s="7"/>
      <c r="H24" s="7"/>
      <c r="I24" s="7"/>
      <c r="J24" s="7"/>
      <c r="K24" s="7">
        <v>53.5</v>
      </c>
      <c r="L24" s="7"/>
      <c r="M24" s="40"/>
      <c r="N24" s="69"/>
    </row>
    <row r="25" spans="1:14" s="2" customFormat="1" ht="15" customHeight="1" x14ac:dyDescent="0.25">
      <c r="A25" s="4"/>
      <c r="B25" s="139"/>
      <c r="C25" s="40">
        <v>17</v>
      </c>
      <c r="D25" s="40" t="s">
        <v>13</v>
      </c>
      <c r="E25" s="40">
        <v>6201</v>
      </c>
      <c r="F25" s="7">
        <v>20.02</v>
      </c>
      <c r="G25" s="7"/>
      <c r="H25" s="7"/>
      <c r="I25" s="7"/>
      <c r="J25" s="7"/>
      <c r="K25" s="7"/>
      <c r="L25" s="7"/>
      <c r="M25" s="40"/>
      <c r="N25" s="69">
        <v>20.02</v>
      </c>
    </row>
    <row r="26" spans="1:14" s="2" customFormat="1" ht="15" customHeight="1" x14ac:dyDescent="0.25">
      <c r="A26" s="4"/>
      <c r="B26" s="139"/>
      <c r="C26" s="40">
        <v>19</v>
      </c>
      <c r="D26" s="40" t="s">
        <v>13</v>
      </c>
      <c r="E26" s="40">
        <v>4110</v>
      </c>
      <c r="F26" s="7">
        <v>69.31</v>
      </c>
      <c r="G26" s="7"/>
      <c r="H26" s="7"/>
      <c r="I26" s="7"/>
      <c r="J26" s="7"/>
      <c r="K26" s="7">
        <v>69.31</v>
      </c>
      <c r="L26" s="8"/>
      <c r="M26" s="40"/>
      <c r="N26" s="69"/>
    </row>
    <row r="27" spans="1:14" s="2" customFormat="1" ht="15" customHeight="1" x14ac:dyDescent="0.25">
      <c r="A27" s="4"/>
      <c r="B27" s="139"/>
      <c r="C27" s="40">
        <v>21</v>
      </c>
      <c r="D27" s="40" t="s">
        <v>22</v>
      </c>
      <c r="E27" s="40">
        <v>4204</v>
      </c>
      <c r="F27" s="7">
        <v>9.9600000000000009</v>
      </c>
      <c r="G27" s="7"/>
      <c r="H27" s="7"/>
      <c r="I27" s="7"/>
      <c r="J27" s="7"/>
      <c r="K27" s="7">
        <v>9.9600000000000009</v>
      </c>
      <c r="L27" s="8"/>
      <c r="M27" s="40"/>
      <c r="N27" s="69"/>
    </row>
    <row r="28" spans="1:14" s="2" customFormat="1" ht="15" customHeight="1" x14ac:dyDescent="0.25">
      <c r="A28" s="4"/>
      <c r="B28" s="139"/>
      <c r="C28" s="40">
        <v>22</v>
      </c>
      <c r="D28" s="40" t="s">
        <v>13</v>
      </c>
      <c r="E28" s="40">
        <v>4204</v>
      </c>
      <c r="F28" s="7">
        <v>18.899999999999999</v>
      </c>
      <c r="G28" s="7"/>
      <c r="H28" s="7"/>
      <c r="I28" s="7"/>
      <c r="J28" s="7"/>
      <c r="K28" s="7">
        <v>18.899999999999999</v>
      </c>
      <c r="L28" s="8"/>
      <c r="M28" s="40"/>
      <c r="N28" s="69"/>
    </row>
    <row r="29" spans="1:14" s="2" customFormat="1" ht="15" customHeight="1" x14ac:dyDescent="0.25">
      <c r="A29" s="4"/>
      <c r="B29" s="139"/>
      <c r="C29" s="40">
        <v>23</v>
      </c>
      <c r="D29" s="40" t="s">
        <v>13</v>
      </c>
      <c r="E29" s="40">
        <v>4204</v>
      </c>
      <c r="F29" s="7">
        <v>19.03</v>
      </c>
      <c r="G29" s="7"/>
      <c r="H29" s="7"/>
      <c r="I29" s="7"/>
      <c r="J29" s="7"/>
      <c r="K29" s="7">
        <v>19.03</v>
      </c>
      <c r="L29" s="8"/>
      <c r="M29" s="40"/>
      <c r="N29" s="69"/>
    </row>
    <row r="30" spans="1:14" s="2" customFormat="1" ht="15" customHeight="1" x14ac:dyDescent="0.25">
      <c r="A30" s="4"/>
      <c r="B30" s="139"/>
      <c r="C30" s="40">
        <v>25</v>
      </c>
      <c r="D30" s="40" t="s">
        <v>13</v>
      </c>
      <c r="E30" s="40">
        <v>4110</v>
      </c>
      <c r="F30" s="7">
        <v>14.72</v>
      </c>
      <c r="G30" s="7"/>
      <c r="H30" s="7"/>
      <c r="I30" s="7"/>
      <c r="J30" s="7"/>
      <c r="K30" s="7">
        <v>14.72</v>
      </c>
      <c r="L30" s="8"/>
      <c r="M30" s="40"/>
      <c r="N30" s="69"/>
    </row>
    <row r="31" spans="1:14" s="2" customFormat="1" ht="15" customHeight="1" x14ac:dyDescent="0.25">
      <c r="A31" s="4"/>
      <c r="B31" s="139"/>
      <c r="C31" s="40">
        <v>26</v>
      </c>
      <c r="D31" s="40" t="s">
        <v>16</v>
      </c>
      <c r="E31" s="40">
        <v>1313</v>
      </c>
      <c r="F31" s="7">
        <v>10.01</v>
      </c>
      <c r="G31" s="7"/>
      <c r="H31" s="7"/>
      <c r="I31" s="7">
        <v>10.01</v>
      </c>
      <c r="J31" s="7"/>
      <c r="K31" s="7"/>
      <c r="L31" s="8"/>
      <c r="M31" s="40"/>
      <c r="N31" s="69"/>
    </row>
    <row r="32" spans="1:14" s="2" customFormat="1" ht="15" customHeight="1" x14ac:dyDescent="0.25">
      <c r="A32" s="4"/>
      <c r="B32" s="139"/>
      <c r="C32" s="40">
        <v>27</v>
      </c>
      <c r="D32" s="40" t="s">
        <v>16</v>
      </c>
      <c r="E32" s="40">
        <v>4204</v>
      </c>
      <c r="F32" s="7">
        <v>37.08</v>
      </c>
      <c r="G32" s="7"/>
      <c r="H32" s="7"/>
      <c r="I32" s="7"/>
      <c r="J32" s="7"/>
      <c r="K32" s="7">
        <v>37.08</v>
      </c>
      <c r="L32" s="8"/>
      <c r="M32" s="40"/>
      <c r="N32" s="69"/>
    </row>
    <row r="33" spans="1:14" s="2" customFormat="1" ht="15" customHeight="1" x14ac:dyDescent="0.25">
      <c r="A33" s="4"/>
      <c r="B33" s="139"/>
      <c r="C33" s="40">
        <v>27</v>
      </c>
      <c r="D33" s="40" t="s">
        <v>13</v>
      </c>
      <c r="E33" s="40">
        <v>6201</v>
      </c>
      <c r="F33" s="7">
        <v>106.9</v>
      </c>
      <c r="G33" s="7"/>
      <c r="H33" s="7"/>
      <c r="I33" s="7"/>
      <c r="J33" s="7"/>
      <c r="K33" s="7"/>
      <c r="L33" s="8"/>
      <c r="M33" s="40"/>
      <c r="N33" s="69">
        <v>106.9</v>
      </c>
    </row>
    <row r="34" spans="1:14" s="2" customFormat="1" ht="15" customHeight="1" x14ac:dyDescent="0.25">
      <c r="A34" s="4"/>
      <c r="B34" s="139"/>
      <c r="C34" s="40">
        <v>28</v>
      </c>
      <c r="D34" s="40" t="s">
        <v>16</v>
      </c>
      <c r="E34" s="40">
        <v>1313</v>
      </c>
      <c r="F34" s="7">
        <v>1.89</v>
      </c>
      <c r="G34" s="7"/>
      <c r="H34" s="7"/>
      <c r="I34" s="7">
        <v>1.89</v>
      </c>
      <c r="J34" s="7"/>
      <c r="K34" s="7"/>
      <c r="L34" s="8"/>
      <c r="M34" s="40"/>
      <c r="N34" s="69"/>
    </row>
    <row r="35" spans="1:14" s="2" customFormat="1" ht="15" customHeight="1" x14ac:dyDescent="0.25">
      <c r="A35" s="4"/>
      <c r="B35" s="139"/>
      <c r="C35" s="40">
        <v>28</v>
      </c>
      <c r="D35" s="40" t="s">
        <v>13</v>
      </c>
      <c r="E35" s="40">
        <v>4204</v>
      </c>
      <c r="F35" s="7">
        <v>50.63</v>
      </c>
      <c r="G35" s="7"/>
      <c r="H35" s="7"/>
      <c r="I35" s="7"/>
      <c r="J35" s="7"/>
      <c r="K35" s="7">
        <v>50.63</v>
      </c>
      <c r="L35" s="8"/>
      <c r="M35" s="40"/>
      <c r="N35" s="69"/>
    </row>
    <row r="36" spans="1:14" s="2" customFormat="1" ht="15" customHeight="1" x14ac:dyDescent="0.25">
      <c r="A36" s="4"/>
      <c r="B36" s="139"/>
      <c r="C36" s="40">
        <v>28</v>
      </c>
      <c r="D36" s="40" t="s">
        <v>14</v>
      </c>
      <c r="E36" s="40">
        <v>6201</v>
      </c>
      <c r="F36" s="7">
        <v>23.33</v>
      </c>
      <c r="G36" s="7"/>
      <c r="H36" s="7"/>
      <c r="I36" s="7"/>
      <c r="J36" s="7"/>
      <c r="K36" s="7"/>
      <c r="L36" s="8"/>
      <c r="M36" s="40"/>
      <c r="N36" s="69">
        <v>23.33</v>
      </c>
    </row>
    <row r="37" spans="1:14" s="2" customFormat="1" ht="15" customHeight="1" x14ac:dyDescent="0.25">
      <c r="A37" s="4"/>
      <c r="B37" s="139"/>
      <c r="C37" s="40">
        <v>29</v>
      </c>
      <c r="D37" s="40" t="s">
        <v>16</v>
      </c>
      <c r="E37" s="40">
        <v>1313</v>
      </c>
      <c r="F37" s="7">
        <v>10.85</v>
      </c>
      <c r="G37" s="7"/>
      <c r="H37" s="7"/>
      <c r="I37" s="7">
        <v>10.85</v>
      </c>
      <c r="J37" s="7"/>
      <c r="K37" s="7"/>
      <c r="L37" s="8"/>
      <c r="M37" s="40"/>
      <c r="N37" s="69"/>
    </row>
    <row r="38" spans="1:14" s="2" customFormat="1" ht="15" customHeight="1" x14ac:dyDescent="0.25">
      <c r="A38" s="4"/>
      <c r="B38" s="139"/>
      <c r="C38" s="40">
        <v>29</v>
      </c>
      <c r="D38" s="40" t="s">
        <v>13</v>
      </c>
      <c r="E38" s="40">
        <v>4203</v>
      </c>
      <c r="F38" s="7">
        <v>9.15</v>
      </c>
      <c r="G38" s="7"/>
      <c r="H38" s="7"/>
      <c r="I38" s="7"/>
      <c r="J38" s="7"/>
      <c r="K38" s="7">
        <v>9.15</v>
      </c>
      <c r="L38" s="8"/>
      <c r="M38" s="40"/>
      <c r="N38" s="69"/>
    </row>
    <row r="39" spans="1:14" s="2" customFormat="1" ht="15" customHeight="1" x14ac:dyDescent="0.25">
      <c r="A39" s="4"/>
      <c r="B39" s="139"/>
      <c r="C39" s="40">
        <v>29</v>
      </c>
      <c r="D39" s="40" t="s">
        <v>14</v>
      </c>
      <c r="E39" s="40">
        <v>6201</v>
      </c>
      <c r="F39" s="7">
        <v>15.59</v>
      </c>
      <c r="G39" s="7"/>
      <c r="H39" s="7"/>
      <c r="I39" s="7"/>
      <c r="J39" s="7"/>
      <c r="K39" s="7"/>
      <c r="L39" s="8"/>
      <c r="M39" s="40"/>
      <c r="N39" s="69">
        <v>15.59</v>
      </c>
    </row>
    <row r="40" spans="1:14" s="2" customFormat="1" ht="15" customHeight="1" x14ac:dyDescent="0.25">
      <c r="A40" s="4"/>
      <c r="B40" s="139"/>
      <c r="C40" s="40">
        <v>30</v>
      </c>
      <c r="D40" s="40" t="s">
        <v>13</v>
      </c>
      <c r="E40" s="40">
        <v>1313</v>
      </c>
      <c r="F40" s="7">
        <v>3.9</v>
      </c>
      <c r="G40" s="7"/>
      <c r="H40" s="7"/>
      <c r="I40" s="7">
        <v>3.9</v>
      </c>
      <c r="J40" s="7"/>
      <c r="K40" s="7"/>
      <c r="L40" s="8"/>
      <c r="M40" s="40"/>
      <c r="N40" s="69"/>
    </row>
    <row r="41" spans="1:14" s="2" customFormat="1" ht="15" customHeight="1" x14ac:dyDescent="0.25">
      <c r="A41" s="4"/>
      <c r="B41" s="139"/>
      <c r="C41" s="40">
        <v>31</v>
      </c>
      <c r="D41" s="40" t="s">
        <v>15</v>
      </c>
      <c r="E41" s="40">
        <v>4203</v>
      </c>
      <c r="F41" s="7">
        <v>5.12</v>
      </c>
      <c r="G41" s="7"/>
      <c r="H41" s="7"/>
      <c r="I41" s="7"/>
      <c r="J41" s="7"/>
      <c r="K41" s="7">
        <v>5.12</v>
      </c>
      <c r="L41" s="8"/>
      <c r="M41" s="40"/>
      <c r="N41" s="69"/>
    </row>
    <row r="42" spans="1:14" s="2" customFormat="1" ht="15" customHeight="1" thickBot="1" x14ac:dyDescent="0.3">
      <c r="A42" s="4"/>
      <c r="B42" s="140"/>
      <c r="C42" s="70">
        <v>33</v>
      </c>
      <c r="D42" s="70" t="s">
        <v>14</v>
      </c>
      <c r="E42" s="70">
        <v>6201</v>
      </c>
      <c r="F42" s="71">
        <v>16.97</v>
      </c>
      <c r="G42" s="71"/>
      <c r="H42" s="71"/>
      <c r="I42" s="71"/>
      <c r="J42" s="71"/>
      <c r="K42" s="71"/>
      <c r="L42" s="72"/>
      <c r="M42" s="70"/>
      <c r="N42" s="73">
        <v>16.97</v>
      </c>
    </row>
    <row r="43" spans="1:14" s="1" customFormat="1" ht="68.25" customHeight="1" x14ac:dyDescent="0.25">
      <c r="B43" s="120" t="s">
        <v>0</v>
      </c>
      <c r="C43" s="114" t="s">
        <v>1</v>
      </c>
      <c r="D43" s="114" t="s">
        <v>2</v>
      </c>
      <c r="E43" s="114" t="s">
        <v>3</v>
      </c>
      <c r="F43" s="55" t="s">
        <v>4</v>
      </c>
      <c r="G43" s="55" t="s">
        <v>6</v>
      </c>
      <c r="H43" s="55" t="s">
        <v>7</v>
      </c>
      <c r="I43" s="55" t="s">
        <v>26</v>
      </c>
      <c r="J43" s="55" t="s">
        <v>47</v>
      </c>
      <c r="K43" s="55" t="s">
        <v>9</v>
      </c>
      <c r="L43" s="55" t="s">
        <v>10</v>
      </c>
      <c r="M43" s="56" t="s">
        <v>11</v>
      </c>
      <c r="N43" s="57" t="s">
        <v>27</v>
      </c>
    </row>
    <row r="44" spans="1:14" s="1" customFormat="1" ht="15" x14ac:dyDescent="0.25">
      <c r="B44" s="121"/>
      <c r="C44" s="115"/>
      <c r="D44" s="115"/>
      <c r="E44" s="115"/>
      <c r="F44" s="27" t="s">
        <v>5</v>
      </c>
      <c r="G44" s="27" t="s">
        <v>5</v>
      </c>
      <c r="H44" s="27" t="s">
        <v>5</v>
      </c>
      <c r="I44" s="27" t="s">
        <v>5</v>
      </c>
      <c r="J44" s="27" t="s">
        <v>5</v>
      </c>
      <c r="K44" s="27" t="s">
        <v>5</v>
      </c>
      <c r="L44" s="27" t="s">
        <v>5</v>
      </c>
      <c r="M44" s="28" t="s">
        <v>5</v>
      </c>
      <c r="N44" s="58" t="s">
        <v>5</v>
      </c>
    </row>
    <row r="45" spans="1:14" s="3" customFormat="1" ht="13.5" thickBot="1" x14ac:dyDescent="0.25">
      <c r="B45" s="59">
        <v>1</v>
      </c>
      <c r="C45" s="60">
        <v>2</v>
      </c>
      <c r="D45" s="60">
        <v>3</v>
      </c>
      <c r="E45" s="60">
        <v>4</v>
      </c>
      <c r="F45" s="60">
        <v>5</v>
      </c>
      <c r="G45" s="60">
        <v>6</v>
      </c>
      <c r="H45" s="60">
        <v>7</v>
      </c>
      <c r="I45" s="60"/>
      <c r="J45" s="60">
        <v>8</v>
      </c>
      <c r="K45" s="60">
        <v>10</v>
      </c>
      <c r="L45" s="60">
        <v>11</v>
      </c>
      <c r="M45" s="61">
        <v>12</v>
      </c>
      <c r="N45" s="62">
        <v>13</v>
      </c>
    </row>
    <row r="46" spans="1:14" s="2" customFormat="1" ht="15" customHeight="1" x14ac:dyDescent="0.25">
      <c r="A46" s="4"/>
      <c r="B46" s="141" t="s">
        <v>24</v>
      </c>
      <c r="C46" s="128">
        <v>35</v>
      </c>
      <c r="D46" s="74" t="s">
        <v>13</v>
      </c>
      <c r="E46" s="74">
        <v>4204</v>
      </c>
      <c r="F46" s="75">
        <v>6.47</v>
      </c>
      <c r="G46" s="75"/>
      <c r="H46" s="75"/>
      <c r="I46" s="75"/>
      <c r="J46" s="75"/>
      <c r="K46" s="75">
        <v>6.47</v>
      </c>
      <c r="L46" s="76"/>
      <c r="M46" s="74"/>
      <c r="N46" s="77"/>
    </row>
    <row r="47" spans="1:14" s="2" customFormat="1" ht="15" customHeight="1" x14ac:dyDescent="0.25">
      <c r="A47" s="4"/>
      <c r="B47" s="142"/>
      <c r="C47" s="127"/>
      <c r="D47" s="40" t="s">
        <v>14</v>
      </c>
      <c r="E47" s="40">
        <v>4204</v>
      </c>
      <c r="F47" s="7">
        <v>10.73</v>
      </c>
      <c r="G47" s="7"/>
      <c r="H47" s="7"/>
      <c r="I47" s="7"/>
      <c r="J47" s="7"/>
      <c r="K47" s="7">
        <v>10.73</v>
      </c>
      <c r="L47" s="8"/>
      <c r="M47" s="40"/>
      <c r="N47" s="69"/>
    </row>
    <row r="48" spans="1:14" s="2" customFormat="1" ht="15" customHeight="1" x14ac:dyDescent="0.25">
      <c r="A48" s="4"/>
      <c r="B48" s="142"/>
      <c r="C48" s="40">
        <v>35</v>
      </c>
      <c r="D48" s="40" t="s">
        <v>15</v>
      </c>
      <c r="E48" s="40">
        <v>6201</v>
      </c>
      <c r="F48" s="7">
        <v>18.39</v>
      </c>
      <c r="G48" s="7"/>
      <c r="H48" s="7"/>
      <c r="I48" s="7"/>
      <c r="J48" s="7"/>
      <c r="K48" s="7"/>
      <c r="L48" s="8"/>
      <c r="M48" s="40"/>
      <c r="N48" s="69">
        <v>18.39</v>
      </c>
    </row>
    <row r="49" spans="1:14" s="2" customFormat="1" ht="15" customHeight="1" x14ac:dyDescent="0.25">
      <c r="A49" s="4"/>
      <c r="B49" s="142"/>
      <c r="C49" s="40">
        <v>49</v>
      </c>
      <c r="D49" s="40" t="s">
        <v>15</v>
      </c>
      <c r="E49" s="40">
        <v>6501</v>
      </c>
      <c r="F49" s="7">
        <v>6.19</v>
      </c>
      <c r="G49" s="7"/>
      <c r="H49" s="7"/>
      <c r="I49" s="7"/>
      <c r="J49" s="7"/>
      <c r="K49" s="7"/>
      <c r="L49" s="8"/>
      <c r="M49" s="40"/>
      <c r="N49" s="69">
        <v>6.19</v>
      </c>
    </row>
    <row r="50" spans="1:14" s="2" customFormat="1" ht="15" customHeight="1" x14ac:dyDescent="0.25">
      <c r="A50" s="4"/>
      <c r="B50" s="142"/>
      <c r="C50" s="127">
        <v>51</v>
      </c>
      <c r="D50" s="40" t="s">
        <v>13</v>
      </c>
      <c r="E50" s="40">
        <v>4204</v>
      </c>
      <c r="F50" s="7">
        <v>16.989999999999998</v>
      </c>
      <c r="G50" s="7"/>
      <c r="H50" s="7"/>
      <c r="I50" s="7"/>
      <c r="J50" s="7"/>
      <c r="K50" s="7">
        <v>16.989999999999998</v>
      </c>
      <c r="L50" s="8"/>
      <c r="M50" s="40"/>
      <c r="N50" s="69"/>
    </row>
    <row r="51" spans="1:14" s="2" customFormat="1" ht="15" customHeight="1" x14ac:dyDescent="0.25">
      <c r="A51" s="4"/>
      <c r="B51" s="142"/>
      <c r="C51" s="127"/>
      <c r="D51" s="40" t="s">
        <v>14</v>
      </c>
      <c r="E51" s="40">
        <v>6401</v>
      </c>
      <c r="F51" s="7">
        <v>0.26</v>
      </c>
      <c r="G51" s="7"/>
      <c r="H51" s="7"/>
      <c r="I51" s="7"/>
      <c r="J51" s="7"/>
      <c r="K51" s="7"/>
      <c r="L51" s="8"/>
      <c r="M51" s="40"/>
      <c r="N51" s="69">
        <v>0.26</v>
      </c>
    </row>
    <row r="52" spans="1:14" s="2" customFormat="1" ht="15" customHeight="1" x14ac:dyDescent="0.25">
      <c r="A52" s="4"/>
      <c r="B52" s="142"/>
      <c r="C52" s="127">
        <v>54</v>
      </c>
      <c r="D52" s="40" t="s">
        <v>16</v>
      </c>
      <c r="E52" s="40">
        <v>3243</v>
      </c>
      <c r="F52" s="7">
        <v>39.39</v>
      </c>
      <c r="G52" s="7"/>
      <c r="H52" s="7"/>
      <c r="I52" s="7"/>
      <c r="J52" s="7">
        <v>39.39</v>
      </c>
      <c r="K52" s="7"/>
      <c r="L52" s="8"/>
      <c r="M52" s="40"/>
      <c r="N52" s="69"/>
    </row>
    <row r="53" spans="1:14" s="2" customFormat="1" ht="15" customHeight="1" x14ac:dyDescent="0.25">
      <c r="A53" s="4"/>
      <c r="B53" s="142"/>
      <c r="C53" s="127"/>
      <c r="D53" s="40" t="s">
        <v>13</v>
      </c>
      <c r="E53" s="40">
        <v>4204</v>
      </c>
      <c r="F53" s="7">
        <v>12.82</v>
      </c>
      <c r="G53" s="7"/>
      <c r="H53" s="7"/>
      <c r="I53" s="7"/>
      <c r="J53" s="7"/>
      <c r="K53" s="7">
        <v>12.82</v>
      </c>
      <c r="L53" s="8"/>
      <c r="M53" s="40"/>
      <c r="N53" s="69"/>
    </row>
    <row r="54" spans="1:14" s="2" customFormat="1" ht="15" customHeight="1" x14ac:dyDescent="0.25">
      <c r="A54" s="4"/>
      <c r="B54" s="142"/>
      <c r="C54" s="127"/>
      <c r="D54" s="40" t="s">
        <v>14</v>
      </c>
      <c r="E54" s="40">
        <v>6501</v>
      </c>
      <c r="F54" s="7">
        <v>1.08</v>
      </c>
      <c r="G54" s="7"/>
      <c r="H54" s="7"/>
      <c r="I54" s="7"/>
      <c r="J54" s="7"/>
      <c r="K54" s="7"/>
      <c r="L54" s="8"/>
      <c r="M54" s="40"/>
      <c r="N54" s="69">
        <v>1.08</v>
      </c>
    </row>
    <row r="55" spans="1:14" s="2" customFormat="1" ht="15" customHeight="1" x14ac:dyDescent="0.25">
      <c r="A55" s="4"/>
      <c r="B55" s="142"/>
      <c r="C55" s="40">
        <v>55</v>
      </c>
      <c r="D55" s="40" t="s">
        <v>16</v>
      </c>
      <c r="E55" s="40">
        <v>3243</v>
      </c>
      <c r="F55" s="7">
        <v>12.57</v>
      </c>
      <c r="G55" s="7"/>
      <c r="H55" s="7"/>
      <c r="I55" s="7"/>
      <c r="J55" s="7">
        <v>12.57</v>
      </c>
      <c r="K55" s="7"/>
      <c r="L55" s="8"/>
      <c r="M55" s="40"/>
      <c r="N55" s="69"/>
    </row>
    <row r="56" spans="1:14" s="2" customFormat="1" ht="15" customHeight="1" x14ac:dyDescent="0.25">
      <c r="A56" s="4"/>
      <c r="B56" s="142"/>
      <c r="C56" s="40">
        <v>57</v>
      </c>
      <c r="D56" s="40" t="s">
        <v>21</v>
      </c>
      <c r="E56" s="40">
        <v>4204</v>
      </c>
      <c r="F56" s="7">
        <v>5.66</v>
      </c>
      <c r="G56" s="7"/>
      <c r="H56" s="7"/>
      <c r="I56" s="7"/>
      <c r="J56" s="7"/>
      <c r="K56" s="7">
        <v>5.66</v>
      </c>
      <c r="L56" s="8"/>
      <c r="M56" s="40"/>
      <c r="N56" s="69"/>
    </row>
    <row r="57" spans="1:14" s="2" customFormat="1" ht="15" customHeight="1" x14ac:dyDescent="0.25">
      <c r="A57" s="4"/>
      <c r="B57" s="142"/>
      <c r="C57" s="40">
        <v>57</v>
      </c>
      <c r="D57" s="40" t="s">
        <v>22</v>
      </c>
      <c r="E57" s="40">
        <v>6501</v>
      </c>
      <c r="F57" s="7">
        <v>1.1299999999999999</v>
      </c>
      <c r="G57" s="7"/>
      <c r="H57" s="7"/>
      <c r="I57" s="7"/>
      <c r="J57" s="7"/>
      <c r="K57" s="7"/>
      <c r="L57" s="8"/>
      <c r="M57" s="40"/>
      <c r="N57" s="69">
        <v>1.1299999999999999</v>
      </c>
    </row>
    <row r="58" spans="1:14" s="2" customFormat="1" ht="15" customHeight="1" x14ac:dyDescent="0.25">
      <c r="A58" s="4"/>
      <c r="B58" s="142"/>
      <c r="C58" s="40"/>
      <c r="D58" s="40" t="s">
        <v>23</v>
      </c>
      <c r="E58" s="40">
        <v>4204</v>
      </c>
      <c r="F58" s="7">
        <v>0.14000000000000001</v>
      </c>
      <c r="G58" s="7"/>
      <c r="H58" s="7"/>
      <c r="I58" s="7"/>
      <c r="J58" s="7"/>
      <c r="K58" s="7">
        <v>0.14000000000000001</v>
      </c>
      <c r="L58" s="8"/>
      <c r="M58" s="40"/>
      <c r="N58" s="69"/>
    </row>
    <row r="59" spans="1:14" s="2" customFormat="1" ht="15" customHeight="1" x14ac:dyDescent="0.25">
      <c r="A59" s="4"/>
      <c r="B59" s="142"/>
      <c r="C59" s="40"/>
      <c r="D59" s="40" t="s">
        <v>40</v>
      </c>
      <c r="E59" s="40">
        <v>6401</v>
      </c>
      <c r="F59" s="7">
        <v>0.24</v>
      </c>
      <c r="G59" s="7"/>
      <c r="H59" s="7"/>
      <c r="I59" s="7"/>
      <c r="J59" s="7"/>
      <c r="K59" s="7"/>
      <c r="L59" s="8"/>
      <c r="M59" s="40"/>
      <c r="N59" s="69">
        <v>0.24</v>
      </c>
    </row>
    <row r="60" spans="1:14" s="2" customFormat="1" ht="15" customHeight="1" x14ac:dyDescent="0.25">
      <c r="A60" s="4"/>
      <c r="B60" s="142"/>
      <c r="C60" s="40">
        <v>67</v>
      </c>
      <c r="D60" s="40" t="s">
        <v>20</v>
      </c>
      <c r="E60" s="40">
        <v>4204</v>
      </c>
      <c r="F60" s="7">
        <v>3.41</v>
      </c>
      <c r="G60" s="7"/>
      <c r="H60" s="7"/>
      <c r="I60" s="7"/>
      <c r="J60" s="7"/>
      <c r="K60" s="7">
        <v>3.41</v>
      </c>
      <c r="L60" s="8"/>
      <c r="M60" s="40"/>
      <c r="N60" s="69"/>
    </row>
    <row r="61" spans="1:14" s="2" customFormat="1" ht="15" customHeight="1" x14ac:dyDescent="0.25">
      <c r="A61" s="4"/>
      <c r="B61" s="142"/>
      <c r="C61" s="40">
        <v>69</v>
      </c>
      <c r="D61" s="40" t="s">
        <v>15</v>
      </c>
      <c r="E61" s="40">
        <v>4204</v>
      </c>
      <c r="F61" s="7">
        <v>35.49</v>
      </c>
      <c r="G61" s="7"/>
      <c r="H61" s="7"/>
      <c r="I61" s="7"/>
      <c r="J61" s="7"/>
      <c r="K61" s="7">
        <v>35.49</v>
      </c>
      <c r="L61" s="8"/>
      <c r="M61" s="40"/>
      <c r="N61" s="69"/>
    </row>
    <row r="62" spans="1:14" s="2" customFormat="1" ht="15" customHeight="1" x14ac:dyDescent="0.25">
      <c r="A62" s="4"/>
      <c r="B62" s="142"/>
      <c r="C62" s="40">
        <v>76</v>
      </c>
      <c r="D62" s="40" t="s">
        <v>16</v>
      </c>
      <c r="E62" s="40">
        <v>4204</v>
      </c>
      <c r="F62" s="7">
        <v>44.2</v>
      </c>
      <c r="G62" s="7"/>
      <c r="H62" s="7"/>
      <c r="I62" s="7"/>
      <c r="J62" s="7"/>
      <c r="K62" s="7">
        <v>44.2</v>
      </c>
      <c r="L62" s="8"/>
      <c r="M62" s="40"/>
      <c r="N62" s="69"/>
    </row>
    <row r="63" spans="1:14" s="2" customFormat="1" ht="16.5" thickBot="1" x14ac:dyDescent="0.3">
      <c r="A63" s="4"/>
      <c r="B63" s="143"/>
      <c r="C63" s="129" t="s">
        <v>25</v>
      </c>
      <c r="D63" s="129"/>
      <c r="E63" s="129"/>
      <c r="F63" s="49">
        <v>922.89</v>
      </c>
      <c r="G63" s="54">
        <f>G9+G10+G14+G15+G16+G17+G18+G19+G20+G21+G23+G25+G26+G27+G28+G29+G30+G31+G32+G34+G35+G37+G38+G40+G41+G46+G47+G50+G51+G52+G53+G54+G55+G56+G57+G58+G59+G60+G62</f>
        <v>0</v>
      </c>
      <c r="H63" s="54">
        <f>H9+H10+H14+H15+H16+H17+H18+H19+H20+H21+H23+H25+H26+H27+H28+H29+H30+H31+H32+H34+H35+H37+H38+H40+H41+H46+H47+H50+H51+H52+H53+H54+H55+H56+H57+H58+H59+H60+H62</f>
        <v>29.54</v>
      </c>
      <c r="I63" s="54">
        <f>I9+I10+I14+I15+I16+I17+I18+I19+I20+I21+I23+I25+I26+I27+I28+I29+I30+I31+I32+I34+I35+I37+I38+I40+I41+I46+I47+I50+I51+I52+I53+I54+I55+I56+I57+I58+I59+I60+I62</f>
        <v>28.409999999999997</v>
      </c>
      <c r="J63" s="54">
        <f>J9+J10+J14+J15+J16+J17+J18+J19+J20+J21+J23+J25+J26+J27+J28+J29+J30+J31+J32+J34+J35+J37+J38+J40+J41+J46+J47+J50+J51+J52+J53+J54+J55+J56+J57+J58+J59+J60+J62</f>
        <v>51.96</v>
      </c>
      <c r="K63" s="54">
        <f>K9+K12+K23+K24+K26+K27+K28+K29+K30+K32+K35+K38+K41+K46+K47+K50+K52+K53+K56+K58+K60+K61+K62</f>
        <v>502.28000000000009</v>
      </c>
      <c r="L63" s="54">
        <f>L9+L10+L14+L15+L16+L17+L18+L19+L20+L21+L23+L25+L26+L27+L28+L29+L30+L31+L32+L34+L35+L37+L38+L40+L41+L46+L47+L50+L51+L52+L53+L54+L55+L56+L57+L58+L59+L60+L62</f>
        <v>0</v>
      </c>
      <c r="M63" s="54">
        <f>M9+M10+M14+M15+M16+M17+M18+M19+M20+M21+M23+M25+M26+M27+M28+M29+M30+M31+M32+M34+M35+M37+M38+M40+M41+M46+M47+M50+M51+M52+M53+M54+M55+M56+M57+M58+M59+M60+M62</f>
        <v>0</v>
      </c>
      <c r="N63" s="78">
        <v>310.7</v>
      </c>
    </row>
    <row r="64" spans="1:14" s="2" customFormat="1" ht="15.75" customHeight="1" x14ac:dyDescent="0.25">
      <c r="A64" s="4"/>
      <c r="B64" s="144" t="s">
        <v>28</v>
      </c>
      <c r="C64" s="29" t="s">
        <v>29</v>
      </c>
      <c r="D64" s="30" t="s">
        <v>14</v>
      </c>
      <c r="E64" s="30">
        <v>1229</v>
      </c>
      <c r="F64" s="111">
        <v>28.53</v>
      </c>
      <c r="G64" s="111">
        <v>28.53</v>
      </c>
      <c r="H64" s="35"/>
      <c r="I64" s="35"/>
      <c r="J64" s="35"/>
      <c r="K64" s="35"/>
      <c r="L64" s="35"/>
      <c r="M64" s="35"/>
      <c r="N64" s="79"/>
    </row>
    <row r="65" spans="1:14" s="2" customFormat="1" ht="15.75" customHeight="1" x14ac:dyDescent="0.25">
      <c r="A65" s="4"/>
      <c r="B65" s="144"/>
      <c r="C65" s="37" t="s">
        <v>30</v>
      </c>
      <c r="D65" s="38" t="s">
        <v>14</v>
      </c>
      <c r="E65" s="38">
        <v>1229</v>
      </c>
      <c r="F65" s="112"/>
      <c r="G65" s="112"/>
      <c r="H65" s="36"/>
      <c r="I65" s="36"/>
      <c r="J65" s="36"/>
      <c r="K65" s="36"/>
      <c r="L65" s="36"/>
      <c r="M65" s="36"/>
      <c r="N65" s="80"/>
    </row>
    <row r="66" spans="1:14" s="2" customFormat="1" ht="15.75" customHeight="1" x14ac:dyDescent="0.25">
      <c r="A66" s="4"/>
      <c r="B66" s="144"/>
      <c r="C66" s="37" t="s">
        <v>30</v>
      </c>
      <c r="D66" s="38" t="s">
        <v>15</v>
      </c>
      <c r="E66" s="38">
        <v>6108</v>
      </c>
      <c r="F66" s="36">
        <v>10.51</v>
      </c>
      <c r="G66" s="36"/>
      <c r="H66" s="36"/>
      <c r="I66" s="36"/>
      <c r="J66" s="36"/>
      <c r="K66" s="36"/>
      <c r="L66" s="36"/>
      <c r="M66" s="36"/>
      <c r="N66" s="80">
        <v>10.51</v>
      </c>
    </row>
    <row r="67" spans="1:14" s="2" customFormat="1" ht="15.75" customHeight="1" x14ac:dyDescent="0.25">
      <c r="A67" s="4"/>
      <c r="B67" s="144"/>
      <c r="C67" s="37" t="s">
        <v>42</v>
      </c>
      <c r="D67" s="38" t="s">
        <v>13</v>
      </c>
      <c r="E67" s="38">
        <v>6108</v>
      </c>
      <c r="F67" s="36">
        <v>18.71</v>
      </c>
      <c r="G67" s="36"/>
      <c r="H67" s="36"/>
      <c r="I67" s="36"/>
      <c r="J67" s="36"/>
      <c r="K67" s="36"/>
      <c r="L67" s="36"/>
      <c r="M67" s="36"/>
      <c r="N67" s="80">
        <v>18.71</v>
      </c>
    </row>
    <row r="68" spans="1:14" s="2" customFormat="1" ht="15.75" customHeight="1" x14ac:dyDescent="0.25">
      <c r="A68" s="4"/>
      <c r="B68" s="144"/>
      <c r="C68" s="37" t="s">
        <v>43</v>
      </c>
      <c r="D68" s="38" t="s">
        <v>14</v>
      </c>
      <c r="E68" s="38">
        <v>6108</v>
      </c>
      <c r="F68" s="36">
        <v>14.08</v>
      </c>
      <c r="G68" s="36"/>
      <c r="H68" s="36"/>
      <c r="I68" s="36"/>
      <c r="J68" s="36"/>
      <c r="K68" s="36"/>
      <c r="L68" s="36"/>
      <c r="M68" s="36"/>
      <c r="N68" s="80">
        <v>14.08</v>
      </c>
    </row>
    <row r="69" spans="1:14" s="2" customFormat="1" ht="15.75" customHeight="1" x14ac:dyDescent="0.25">
      <c r="A69" s="4"/>
      <c r="B69" s="144"/>
      <c r="C69" s="37" t="s">
        <v>31</v>
      </c>
      <c r="D69" s="38" t="s">
        <v>13</v>
      </c>
      <c r="E69" s="38">
        <v>6201</v>
      </c>
      <c r="F69" s="36">
        <v>45.42</v>
      </c>
      <c r="G69" s="36"/>
      <c r="H69" s="36"/>
      <c r="I69" s="36"/>
      <c r="J69" s="36"/>
      <c r="K69" s="36"/>
      <c r="L69" s="36">
        <v>45.42</v>
      </c>
      <c r="M69" s="36"/>
      <c r="N69" s="80"/>
    </row>
    <row r="70" spans="1:14" s="2" customFormat="1" ht="15.75" customHeight="1" x14ac:dyDescent="0.25">
      <c r="A70" s="4"/>
      <c r="B70" s="144"/>
      <c r="C70" s="37" t="s">
        <v>44</v>
      </c>
      <c r="D70" s="38" t="s">
        <v>13</v>
      </c>
      <c r="E70" s="38">
        <v>6201</v>
      </c>
      <c r="F70" s="36">
        <v>6.36</v>
      </c>
      <c r="G70" s="36"/>
      <c r="H70" s="36"/>
      <c r="I70" s="36"/>
      <c r="J70" s="36"/>
      <c r="K70" s="36"/>
      <c r="L70" s="36"/>
      <c r="M70" s="36"/>
      <c r="N70" s="80">
        <v>6.36</v>
      </c>
    </row>
    <row r="71" spans="1:14" s="2" customFormat="1" ht="15.75" customHeight="1" x14ac:dyDescent="0.25">
      <c r="A71" s="4"/>
      <c r="B71" s="144"/>
      <c r="C71" s="37" t="s">
        <v>32</v>
      </c>
      <c r="D71" s="38" t="s">
        <v>14</v>
      </c>
      <c r="E71" s="38">
        <v>6201</v>
      </c>
      <c r="F71" s="36">
        <v>42.45</v>
      </c>
      <c r="G71" s="36"/>
      <c r="H71" s="36"/>
      <c r="I71" s="36"/>
      <c r="J71" s="36"/>
      <c r="K71" s="36"/>
      <c r="L71" s="36"/>
      <c r="M71" s="36"/>
      <c r="N71" s="80">
        <v>42.45</v>
      </c>
    </row>
    <row r="72" spans="1:14" s="2" customFormat="1" ht="15.75" customHeight="1" x14ac:dyDescent="0.25">
      <c r="A72" s="4"/>
      <c r="B72" s="144"/>
      <c r="C72" s="37" t="s">
        <v>33</v>
      </c>
      <c r="D72" s="38" t="s">
        <v>13</v>
      </c>
      <c r="E72" s="38">
        <v>6201</v>
      </c>
      <c r="F72" s="36">
        <v>64.209999999999994</v>
      </c>
      <c r="G72" s="36"/>
      <c r="H72" s="36"/>
      <c r="I72" s="36"/>
      <c r="J72" s="36"/>
      <c r="K72" s="36"/>
      <c r="L72" s="36"/>
      <c r="M72" s="36"/>
      <c r="N72" s="80">
        <v>64.209999999999994</v>
      </c>
    </row>
    <row r="73" spans="1:14" s="2" customFormat="1" ht="15.75" customHeight="1" x14ac:dyDescent="0.25">
      <c r="A73" s="4"/>
      <c r="B73" s="144"/>
      <c r="C73" s="113" t="s">
        <v>34</v>
      </c>
      <c r="D73" s="38" t="s">
        <v>16</v>
      </c>
      <c r="E73" s="38">
        <v>4203</v>
      </c>
      <c r="F73" s="36">
        <v>20.14</v>
      </c>
      <c r="G73" s="36"/>
      <c r="H73" s="36"/>
      <c r="I73" s="36"/>
      <c r="J73" s="36"/>
      <c r="K73" s="36">
        <v>20.14</v>
      </c>
      <c r="L73" s="36"/>
      <c r="M73" s="36"/>
      <c r="N73" s="80"/>
    </row>
    <row r="74" spans="1:14" s="2" customFormat="1" ht="15.75" customHeight="1" x14ac:dyDescent="0.25">
      <c r="A74" s="4"/>
      <c r="B74" s="144"/>
      <c r="C74" s="113"/>
      <c r="D74" s="38" t="s">
        <v>13</v>
      </c>
      <c r="E74" s="38">
        <v>6201</v>
      </c>
      <c r="F74" s="36">
        <v>65.010000000000005</v>
      </c>
      <c r="G74" s="36"/>
      <c r="H74" s="36"/>
      <c r="I74" s="36"/>
      <c r="J74" s="36"/>
      <c r="K74" s="36"/>
      <c r="L74" s="36"/>
      <c r="M74" s="36">
        <v>65.010000000000005</v>
      </c>
      <c r="N74" s="80"/>
    </row>
    <row r="75" spans="1:14" s="2" customFormat="1" ht="15.75" customHeight="1" x14ac:dyDescent="0.25">
      <c r="A75" s="4"/>
      <c r="B75" s="144"/>
      <c r="C75" s="37" t="s">
        <v>45</v>
      </c>
      <c r="D75" s="38" t="s">
        <v>15</v>
      </c>
      <c r="E75" s="38">
        <v>6201</v>
      </c>
      <c r="F75" s="36">
        <v>8.65</v>
      </c>
      <c r="G75" s="36"/>
      <c r="H75" s="36"/>
      <c r="I75" s="36"/>
      <c r="J75" s="36"/>
      <c r="K75" s="36"/>
      <c r="L75" s="36"/>
      <c r="M75" s="36"/>
      <c r="N75" s="80">
        <v>8.65</v>
      </c>
    </row>
    <row r="76" spans="1:14" s="2" customFormat="1" ht="15.75" customHeight="1" x14ac:dyDescent="0.25">
      <c r="A76" s="4"/>
      <c r="B76" s="144"/>
      <c r="C76" s="37" t="s">
        <v>46</v>
      </c>
      <c r="D76" s="38" t="s">
        <v>15</v>
      </c>
      <c r="E76" s="38">
        <v>6201</v>
      </c>
      <c r="F76" s="36">
        <v>37.619999999999997</v>
      </c>
      <c r="G76" s="36"/>
      <c r="H76" s="36"/>
      <c r="I76" s="36"/>
      <c r="J76" s="36"/>
      <c r="K76" s="36"/>
      <c r="L76" s="36"/>
      <c r="M76" s="36"/>
      <c r="N76" s="80">
        <v>37.619999999999997</v>
      </c>
    </row>
    <row r="77" spans="1:14" s="2" customFormat="1" x14ac:dyDescent="0.25">
      <c r="A77" s="4"/>
      <c r="B77" s="144"/>
      <c r="C77" s="116">
        <v>27</v>
      </c>
      <c r="D77" s="38" t="s">
        <v>16</v>
      </c>
      <c r="E77" s="38">
        <v>1108</v>
      </c>
      <c r="F77" s="36">
        <v>38.42</v>
      </c>
      <c r="G77" s="36"/>
      <c r="H77" s="36">
        <v>38.42</v>
      </c>
      <c r="I77" s="36"/>
      <c r="J77" s="36"/>
      <c r="K77" s="36"/>
      <c r="L77" s="36"/>
      <c r="M77" s="36"/>
      <c r="N77" s="80"/>
    </row>
    <row r="78" spans="1:14" s="2" customFormat="1" x14ac:dyDescent="0.25">
      <c r="A78" s="4"/>
      <c r="B78" s="144"/>
      <c r="C78" s="116"/>
      <c r="D78" s="38" t="s">
        <v>13</v>
      </c>
      <c r="E78" s="38">
        <v>4110</v>
      </c>
      <c r="F78" s="36">
        <v>8.4600000000000009</v>
      </c>
      <c r="G78" s="36"/>
      <c r="H78" s="36"/>
      <c r="I78" s="36"/>
      <c r="J78" s="36"/>
      <c r="K78" s="36">
        <v>8.4600000000000009</v>
      </c>
      <c r="L78" s="36"/>
      <c r="M78" s="36"/>
      <c r="N78" s="80"/>
    </row>
    <row r="79" spans="1:14" s="2" customFormat="1" x14ac:dyDescent="0.25">
      <c r="A79" s="4"/>
      <c r="B79" s="144"/>
      <c r="C79" s="116">
        <v>27</v>
      </c>
      <c r="D79" s="38" t="s">
        <v>14</v>
      </c>
      <c r="E79" s="38">
        <v>4110</v>
      </c>
      <c r="F79" s="36">
        <v>9</v>
      </c>
      <c r="G79" s="36"/>
      <c r="H79" s="36"/>
      <c r="I79" s="36"/>
      <c r="J79" s="36"/>
      <c r="K79" s="36">
        <v>9</v>
      </c>
      <c r="L79" s="36"/>
      <c r="M79" s="38"/>
      <c r="N79" s="81"/>
    </row>
    <row r="80" spans="1:14" s="2" customFormat="1" x14ac:dyDescent="0.25">
      <c r="A80" s="4"/>
      <c r="B80" s="144"/>
      <c r="C80" s="116"/>
      <c r="D80" s="38" t="s">
        <v>15</v>
      </c>
      <c r="E80" s="38">
        <v>6201</v>
      </c>
      <c r="F80" s="36">
        <v>27.28</v>
      </c>
      <c r="G80" s="36"/>
      <c r="H80" s="36"/>
      <c r="I80" s="36"/>
      <c r="J80" s="36"/>
      <c r="K80" s="36"/>
      <c r="L80" s="36"/>
      <c r="M80" s="38"/>
      <c r="N80" s="81">
        <v>27.28</v>
      </c>
    </row>
    <row r="81" spans="1:16" s="2" customFormat="1" x14ac:dyDescent="0.25">
      <c r="A81" s="4"/>
      <c r="B81" s="144"/>
      <c r="C81" s="117">
        <v>28</v>
      </c>
      <c r="D81" s="39" t="s">
        <v>16</v>
      </c>
      <c r="E81" s="39">
        <v>1109</v>
      </c>
      <c r="F81" s="20">
        <v>11.76</v>
      </c>
      <c r="G81" s="36"/>
      <c r="H81" s="36">
        <v>11.76</v>
      </c>
      <c r="I81" s="36"/>
      <c r="J81" s="36"/>
      <c r="K81" s="36"/>
      <c r="L81" s="36"/>
      <c r="M81" s="38"/>
      <c r="N81" s="81"/>
    </row>
    <row r="82" spans="1:16" s="2" customFormat="1" x14ac:dyDescent="0.25">
      <c r="A82" s="4"/>
      <c r="B82" s="144"/>
      <c r="C82" s="117"/>
      <c r="D82" s="39" t="s">
        <v>13</v>
      </c>
      <c r="E82" s="39">
        <v>6201</v>
      </c>
      <c r="F82" s="20">
        <v>44.67</v>
      </c>
      <c r="G82" s="36"/>
      <c r="H82" s="36"/>
      <c r="I82" s="36"/>
      <c r="J82" s="36"/>
      <c r="K82" s="36"/>
      <c r="L82" s="36"/>
      <c r="M82" s="38"/>
      <c r="N82" s="81">
        <v>44.67</v>
      </c>
    </row>
    <row r="83" spans="1:16" ht="16.5" thickBot="1" x14ac:dyDescent="0.3">
      <c r="A83" s="5"/>
      <c r="B83" s="145"/>
      <c r="C83" s="82">
        <v>29</v>
      </c>
      <c r="D83" s="82" t="s">
        <v>16</v>
      </c>
      <c r="E83" s="82">
        <v>1313</v>
      </c>
      <c r="F83" s="83">
        <v>16.79</v>
      </c>
      <c r="G83" s="83"/>
      <c r="H83" s="83"/>
      <c r="I83" s="83">
        <v>16.79</v>
      </c>
      <c r="J83" s="83"/>
      <c r="K83" s="83"/>
      <c r="L83" s="83"/>
      <c r="M83" s="82"/>
      <c r="N83" s="84"/>
    </row>
    <row r="84" spans="1:16" s="1" customFormat="1" ht="68.25" customHeight="1" x14ac:dyDescent="0.25">
      <c r="B84" s="120" t="s">
        <v>0</v>
      </c>
      <c r="C84" s="114" t="s">
        <v>1</v>
      </c>
      <c r="D84" s="114" t="s">
        <v>2</v>
      </c>
      <c r="E84" s="114" t="s">
        <v>3</v>
      </c>
      <c r="F84" s="55" t="s">
        <v>4</v>
      </c>
      <c r="G84" s="55" t="s">
        <v>6</v>
      </c>
      <c r="H84" s="55" t="s">
        <v>7</v>
      </c>
      <c r="I84" s="55" t="s">
        <v>26</v>
      </c>
      <c r="J84" s="55" t="s">
        <v>8</v>
      </c>
      <c r="K84" s="55" t="s">
        <v>9</v>
      </c>
      <c r="L84" s="55" t="s">
        <v>10</v>
      </c>
      <c r="M84" s="56" t="s">
        <v>11</v>
      </c>
      <c r="N84" s="57" t="s">
        <v>27</v>
      </c>
    </row>
    <row r="85" spans="1:16" s="1" customFormat="1" ht="15" x14ac:dyDescent="0.25">
      <c r="B85" s="121"/>
      <c r="C85" s="115"/>
      <c r="D85" s="115"/>
      <c r="E85" s="115"/>
      <c r="F85" s="27" t="s">
        <v>5</v>
      </c>
      <c r="G85" s="27" t="s">
        <v>5</v>
      </c>
      <c r="H85" s="27" t="s">
        <v>5</v>
      </c>
      <c r="I85" s="27" t="s">
        <v>5</v>
      </c>
      <c r="J85" s="27" t="s">
        <v>5</v>
      </c>
      <c r="K85" s="27" t="s">
        <v>5</v>
      </c>
      <c r="L85" s="27" t="s">
        <v>5</v>
      </c>
      <c r="M85" s="28" t="s">
        <v>5</v>
      </c>
      <c r="N85" s="58" t="s">
        <v>5</v>
      </c>
    </row>
    <row r="86" spans="1:16" s="3" customFormat="1" ht="13.5" thickBot="1" x14ac:dyDescent="0.25">
      <c r="B86" s="59">
        <v>1</v>
      </c>
      <c r="C86" s="60">
        <v>2</v>
      </c>
      <c r="D86" s="60">
        <v>3</v>
      </c>
      <c r="E86" s="60">
        <v>4</v>
      </c>
      <c r="F86" s="60">
        <v>5</v>
      </c>
      <c r="G86" s="60">
        <v>6</v>
      </c>
      <c r="H86" s="60">
        <v>7</v>
      </c>
      <c r="I86" s="60"/>
      <c r="J86" s="60">
        <v>8</v>
      </c>
      <c r="K86" s="60">
        <v>10</v>
      </c>
      <c r="L86" s="60">
        <v>11</v>
      </c>
      <c r="M86" s="61">
        <v>12</v>
      </c>
      <c r="N86" s="62">
        <v>13</v>
      </c>
    </row>
    <row r="87" spans="1:16" x14ac:dyDescent="0.25">
      <c r="B87" s="146" t="s">
        <v>28</v>
      </c>
      <c r="C87" s="85">
        <v>29</v>
      </c>
      <c r="D87" s="85" t="s">
        <v>13</v>
      </c>
      <c r="E87" s="85">
        <v>4110</v>
      </c>
      <c r="F87" s="86">
        <v>61.27</v>
      </c>
      <c r="G87" s="86"/>
      <c r="H87" s="86"/>
      <c r="I87" s="86"/>
      <c r="J87" s="86"/>
      <c r="K87" s="86">
        <v>61.27</v>
      </c>
      <c r="L87" s="86"/>
      <c r="M87" s="85"/>
      <c r="N87" s="87"/>
    </row>
    <row r="88" spans="1:16" x14ac:dyDescent="0.25">
      <c r="B88" s="144"/>
      <c r="C88" s="38">
        <v>30</v>
      </c>
      <c r="D88" s="38" t="s">
        <v>16</v>
      </c>
      <c r="E88" s="38">
        <v>4110</v>
      </c>
      <c r="F88" s="36">
        <v>10.39</v>
      </c>
      <c r="G88" s="36"/>
      <c r="H88" s="36"/>
      <c r="I88" s="36"/>
      <c r="J88" s="36"/>
      <c r="K88" s="36">
        <v>10.39</v>
      </c>
      <c r="L88" s="36"/>
      <c r="M88" s="38"/>
      <c r="N88" s="81"/>
    </row>
    <row r="89" spans="1:16" x14ac:dyDescent="0.25">
      <c r="B89" s="144"/>
      <c r="C89" s="39">
        <v>65</v>
      </c>
      <c r="D89" s="39" t="s">
        <v>21</v>
      </c>
      <c r="E89" s="39">
        <v>6103</v>
      </c>
      <c r="F89" s="20">
        <v>24.43</v>
      </c>
      <c r="G89" s="21"/>
      <c r="H89" s="21"/>
      <c r="I89" s="21"/>
      <c r="J89" s="21"/>
      <c r="K89" s="21"/>
      <c r="L89" s="21">
        <v>24.43</v>
      </c>
      <c r="M89" s="22"/>
      <c r="N89" s="88"/>
    </row>
    <row r="90" spans="1:16" x14ac:dyDescent="0.25">
      <c r="B90" s="144"/>
      <c r="C90" s="31">
        <v>70</v>
      </c>
      <c r="D90" s="31" t="s">
        <v>16</v>
      </c>
      <c r="E90" s="31">
        <v>1316</v>
      </c>
      <c r="F90" s="20">
        <v>40.9</v>
      </c>
      <c r="G90" s="21"/>
      <c r="H90" s="21"/>
      <c r="I90" s="21">
        <v>40.9</v>
      </c>
      <c r="J90" s="21"/>
      <c r="K90" s="21"/>
      <c r="L90" s="21"/>
      <c r="M90" s="22"/>
      <c r="N90" s="88"/>
    </row>
    <row r="91" spans="1:16" x14ac:dyDescent="0.25">
      <c r="B91" s="139"/>
      <c r="C91" s="32">
        <v>73</v>
      </c>
      <c r="D91" s="32" t="s">
        <v>16</v>
      </c>
      <c r="E91" s="32">
        <v>1312</v>
      </c>
      <c r="F91" s="110">
        <v>74.989999999999995</v>
      </c>
      <c r="G91" s="21"/>
      <c r="H91" s="21"/>
      <c r="I91" s="109">
        <v>74.989999999999995</v>
      </c>
      <c r="J91" s="21"/>
      <c r="K91" s="21"/>
      <c r="L91" s="21"/>
      <c r="M91" s="22"/>
      <c r="N91" s="88"/>
    </row>
    <row r="92" spans="1:16" x14ac:dyDescent="0.25">
      <c r="B92" s="139"/>
      <c r="C92" s="32">
        <v>74</v>
      </c>
      <c r="D92" s="32" t="s">
        <v>16</v>
      </c>
      <c r="E92" s="32">
        <v>1316</v>
      </c>
      <c r="F92" s="110"/>
      <c r="G92" s="21"/>
      <c r="H92" s="21"/>
      <c r="I92" s="109"/>
      <c r="J92" s="21"/>
      <c r="K92" s="21"/>
      <c r="L92" s="21"/>
      <c r="M92" s="22"/>
      <c r="N92" s="88"/>
    </row>
    <row r="93" spans="1:16" ht="16.5" thickBot="1" x14ac:dyDescent="0.3">
      <c r="B93" s="147"/>
      <c r="C93" s="119" t="s">
        <v>35</v>
      </c>
      <c r="D93" s="119"/>
      <c r="E93" s="119"/>
      <c r="F93" s="50">
        <f>F64+F66+F67+F68+F69+F70+F71+F72+F73+F74+F75+F76+F77+F78+F79+F80+F81+F82+F83+F87+F88+F89+F90+F91</f>
        <v>730.04999999999984</v>
      </c>
      <c r="G93" s="53">
        <f t="shared" ref="G93:N93" si="0">G64+G66+G67+G68+G69+G70+G71+G72+G73+G74+G75+G76+G77+G78+G79+G80+G81+G82+G83+G87+G88+G89+G90+G91</f>
        <v>28.53</v>
      </c>
      <c r="H93" s="50">
        <f t="shared" si="0"/>
        <v>50.18</v>
      </c>
      <c r="I93" s="50">
        <f t="shared" si="0"/>
        <v>132.68</v>
      </c>
      <c r="J93" s="50">
        <f t="shared" si="0"/>
        <v>0</v>
      </c>
      <c r="K93" s="50">
        <f t="shared" si="0"/>
        <v>109.26</v>
      </c>
      <c r="L93" s="50">
        <f t="shared" si="0"/>
        <v>69.849999999999994</v>
      </c>
      <c r="M93" s="50">
        <f t="shared" si="0"/>
        <v>65.010000000000005</v>
      </c>
      <c r="N93" s="89">
        <f t="shared" si="0"/>
        <v>274.54000000000002</v>
      </c>
    </row>
    <row r="94" spans="1:16" s="18" customFormat="1" ht="15.75" customHeight="1" x14ac:dyDescent="0.25">
      <c r="B94" s="148" t="s">
        <v>36</v>
      </c>
      <c r="C94" s="45">
        <v>8</v>
      </c>
      <c r="D94" s="45" t="s">
        <v>12</v>
      </c>
      <c r="E94" s="45">
        <v>1316</v>
      </c>
      <c r="F94" s="46">
        <v>47.8</v>
      </c>
      <c r="G94" s="46"/>
      <c r="H94" s="46"/>
      <c r="I94" s="46">
        <v>47.8</v>
      </c>
      <c r="J94" s="46"/>
      <c r="K94" s="46"/>
      <c r="L94" s="46"/>
      <c r="M94" s="46"/>
      <c r="N94" s="90"/>
      <c r="O94" s="6"/>
      <c r="P94" s="6"/>
    </row>
    <row r="95" spans="1:16" ht="15.75" customHeight="1" x14ac:dyDescent="0.25">
      <c r="B95" s="142"/>
      <c r="C95" s="41">
        <v>27</v>
      </c>
      <c r="D95" s="41" t="s">
        <v>13</v>
      </c>
      <c r="E95" s="41">
        <v>6201</v>
      </c>
      <c r="F95" s="17">
        <v>12.94</v>
      </c>
      <c r="G95" s="9"/>
      <c r="H95" s="9"/>
      <c r="I95" s="9"/>
      <c r="J95" s="9"/>
      <c r="K95" s="9"/>
      <c r="L95" s="9"/>
      <c r="M95" s="10"/>
      <c r="N95" s="91">
        <v>12.94</v>
      </c>
    </row>
    <row r="96" spans="1:16" ht="15.75" customHeight="1" x14ac:dyDescent="0.25">
      <c r="B96" s="142"/>
      <c r="C96" s="41">
        <v>28</v>
      </c>
      <c r="D96" s="41" t="s">
        <v>14</v>
      </c>
      <c r="E96" s="41">
        <v>6201</v>
      </c>
      <c r="F96" s="9">
        <v>54.25</v>
      </c>
      <c r="G96" s="9"/>
      <c r="H96" s="9"/>
      <c r="I96" s="9"/>
      <c r="J96" s="9"/>
      <c r="K96" s="9"/>
      <c r="L96" s="9"/>
      <c r="M96" s="9"/>
      <c r="N96" s="91">
        <v>54.25</v>
      </c>
    </row>
    <row r="97" spans="2:14" x14ac:dyDescent="0.25">
      <c r="B97" s="142"/>
      <c r="C97" s="41">
        <v>29</v>
      </c>
      <c r="D97" s="41" t="s">
        <v>13</v>
      </c>
      <c r="E97" s="41">
        <v>6201</v>
      </c>
      <c r="F97" s="9">
        <v>32.51</v>
      </c>
      <c r="G97" s="9"/>
      <c r="H97" s="9"/>
      <c r="I97" s="9"/>
      <c r="J97" s="9"/>
      <c r="K97" s="9"/>
      <c r="L97" s="9"/>
      <c r="M97" s="9"/>
      <c r="N97" s="91">
        <v>32.51</v>
      </c>
    </row>
    <row r="98" spans="2:14" x14ac:dyDescent="0.25">
      <c r="B98" s="142"/>
      <c r="C98" s="41">
        <v>35</v>
      </c>
      <c r="D98" s="41" t="s">
        <v>15</v>
      </c>
      <c r="E98" s="41">
        <v>4204</v>
      </c>
      <c r="F98" s="9">
        <v>24.91</v>
      </c>
      <c r="G98" s="9"/>
      <c r="H98" s="9"/>
      <c r="I98" s="9"/>
      <c r="J98" s="9"/>
      <c r="K98" s="9">
        <v>24.91</v>
      </c>
      <c r="L98" s="9"/>
      <c r="M98" s="9"/>
      <c r="N98" s="91"/>
    </row>
    <row r="99" spans="2:14" x14ac:dyDescent="0.25">
      <c r="B99" s="142"/>
      <c r="C99" s="41">
        <v>36</v>
      </c>
      <c r="D99" s="41" t="s">
        <v>15</v>
      </c>
      <c r="E99" s="41">
        <v>4204</v>
      </c>
      <c r="F99" s="9">
        <v>6.11</v>
      </c>
      <c r="G99" s="9"/>
      <c r="H99" s="9"/>
      <c r="I99" s="9"/>
      <c r="J99" s="9"/>
      <c r="K99" s="9">
        <v>6.11</v>
      </c>
      <c r="L99" s="9"/>
      <c r="M99" s="9"/>
      <c r="N99" s="91"/>
    </row>
    <row r="100" spans="2:14" x14ac:dyDescent="0.25">
      <c r="B100" s="142"/>
      <c r="C100" s="41">
        <v>84</v>
      </c>
      <c r="D100" s="41" t="s">
        <v>14</v>
      </c>
      <c r="E100" s="41">
        <v>4204</v>
      </c>
      <c r="F100" s="9">
        <v>34.5</v>
      </c>
      <c r="G100" s="9"/>
      <c r="H100" s="9"/>
      <c r="I100" s="9"/>
      <c r="J100" s="9"/>
      <c r="K100" s="9">
        <v>34.5</v>
      </c>
      <c r="L100" s="9"/>
      <c r="M100" s="9"/>
      <c r="N100" s="91"/>
    </row>
    <row r="101" spans="2:14" x14ac:dyDescent="0.25">
      <c r="B101" s="142"/>
      <c r="C101" s="41">
        <v>85</v>
      </c>
      <c r="D101" s="41" t="s">
        <v>14</v>
      </c>
      <c r="E101" s="41">
        <v>4204</v>
      </c>
      <c r="F101" s="9">
        <v>35.29</v>
      </c>
      <c r="G101" s="9"/>
      <c r="H101" s="9"/>
      <c r="I101" s="9"/>
      <c r="J101" s="9"/>
      <c r="K101" s="9">
        <v>35.29</v>
      </c>
      <c r="L101" s="9"/>
      <c r="M101" s="9"/>
      <c r="N101" s="91"/>
    </row>
    <row r="102" spans="2:14" x14ac:dyDescent="0.25">
      <c r="B102" s="142"/>
      <c r="C102" s="41">
        <v>87</v>
      </c>
      <c r="D102" s="41" t="s">
        <v>13</v>
      </c>
      <c r="E102" s="41">
        <v>4204</v>
      </c>
      <c r="F102" s="9">
        <v>2.88</v>
      </c>
      <c r="G102" s="9"/>
      <c r="H102" s="9"/>
      <c r="I102" s="9"/>
      <c r="J102" s="9"/>
      <c r="K102" s="9">
        <v>2.88</v>
      </c>
      <c r="L102" s="9"/>
      <c r="M102" s="9"/>
      <c r="N102" s="91"/>
    </row>
    <row r="103" spans="2:14" x14ac:dyDescent="0.25">
      <c r="B103" s="142"/>
      <c r="C103" s="41">
        <v>88</v>
      </c>
      <c r="D103" s="41" t="s">
        <v>13</v>
      </c>
      <c r="E103" s="41">
        <v>4204</v>
      </c>
      <c r="F103" s="9">
        <v>19.34</v>
      </c>
      <c r="G103" s="9"/>
      <c r="H103" s="9"/>
      <c r="I103" s="9"/>
      <c r="J103" s="9"/>
      <c r="K103" s="9">
        <v>19.34</v>
      </c>
      <c r="L103" s="9"/>
      <c r="M103" s="9"/>
      <c r="N103" s="91"/>
    </row>
    <row r="104" spans="2:14" x14ac:dyDescent="0.25">
      <c r="B104" s="142"/>
      <c r="C104" s="41">
        <v>150</v>
      </c>
      <c r="D104" s="41" t="s">
        <v>13</v>
      </c>
      <c r="E104" s="41">
        <v>1316</v>
      </c>
      <c r="F104" s="9">
        <v>41.98</v>
      </c>
      <c r="G104" s="9"/>
      <c r="H104" s="9"/>
      <c r="I104" s="9">
        <v>41.98</v>
      </c>
      <c r="J104" s="9"/>
      <c r="K104" s="9"/>
      <c r="L104" s="9"/>
      <c r="M104" s="9"/>
      <c r="N104" s="91"/>
    </row>
    <row r="105" spans="2:14" ht="15.75" customHeight="1" x14ac:dyDescent="0.25">
      <c r="B105" s="142"/>
      <c r="C105" s="41">
        <v>161</v>
      </c>
      <c r="D105" s="41" t="s">
        <v>15</v>
      </c>
      <c r="E105" s="41">
        <v>4203</v>
      </c>
      <c r="F105" s="9">
        <v>7.26</v>
      </c>
      <c r="G105" s="9"/>
      <c r="H105" s="9"/>
      <c r="I105" s="9"/>
      <c r="J105" s="9"/>
      <c r="K105" s="9">
        <v>7.26</v>
      </c>
      <c r="L105" s="9"/>
      <c r="M105" s="9"/>
      <c r="N105" s="91"/>
    </row>
    <row r="106" spans="2:14" x14ac:dyDescent="0.25">
      <c r="B106" s="142"/>
      <c r="C106" s="41">
        <v>220</v>
      </c>
      <c r="D106" s="41" t="s">
        <v>16</v>
      </c>
      <c r="E106" s="41">
        <v>4203</v>
      </c>
      <c r="F106" s="9">
        <v>56.38</v>
      </c>
      <c r="G106" s="9"/>
      <c r="H106" s="9"/>
      <c r="I106" s="9"/>
      <c r="J106" s="9"/>
      <c r="K106" s="9">
        <v>56.38</v>
      </c>
      <c r="L106" s="9"/>
      <c r="M106" s="9"/>
      <c r="N106" s="91"/>
    </row>
    <row r="107" spans="2:14" x14ac:dyDescent="0.25">
      <c r="B107" s="142"/>
      <c r="C107" s="41">
        <v>221</v>
      </c>
      <c r="D107" s="41" t="s">
        <v>16</v>
      </c>
      <c r="E107" s="41">
        <v>4203</v>
      </c>
      <c r="F107" s="9">
        <v>28.65</v>
      </c>
      <c r="G107" s="9"/>
      <c r="H107" s="9"/>
      <c r="I107" s="9"/>
      <c r="J107" s="9"/>
      <c r="K107" s="9">
        <v>28.65</v>
      </c>
      <c r="L107" s="9"/>
      <c r="M107" s="9"/>
      <c r="N107" s="91"/>
    </row>
    <row r="108" spans="2:14" x14ac:dyDescent="0.25">
      <c r="B108" s="142"/>
      <c r="C108" s="41">
        <v>227</v>
      </c>
      <c r="D108" s="41" t="s">
        <v>16</v>
      </c>
      <c r="E108" s="41">
        <v>4108</v>
      </c>
      <c r="F108" s="9">
        <v>35.31</v>
      </c>
      <c r="G108" s="9"/>
      <c r="H108" s="9"/>
      <c r="I108" s="9"/>
      <c r="J108" s="9"/>
      <c r="K108" s="9">
        <v>35.31</v>
      </c>
      <c r="L108" s="9"/>
      <c r="M108" s="9"/>
      <c r="N108" s="91"/>
    </row>
    <row r="109" spans="2:14" x14ac:dyDescent="0.25">
      <c r="B109" s="142"/>
      <c r="C109" s="41">
        <v>228</v>
      </c>
      <c r="D109" s="41" t="s">
        <v>16</v>
      </c>
      <c r="E109" s="41">
        <v>4108</v>
      </c>
      <c r="F109" s="9">
        <v>14.76</v>
      </c>
      <c r="G109" s="9"/>
      <c r="H109" s="9"/>
      <c r="I109" s="9"/>
      <c r="J109" s="9"/>
      <c r="K109" s="9">
        <v>14.76</v>
      </c>
      <c r="L109" s="9"/>
      <c r="M109" s="9"/>
      <c r="N109" s="91"/>
    </row>
    <row r="110" spans="2:14" ht="16.5" thickBot="1" x14ac:dyDescent="0.3">
      <c r="B110" s="143"/>
      <c r="C110" s="133" t="s">
        <v>37</v>
      </c>
      <c r="D110" s="133"/>
      <c r="E110" s="133"/>
      <c r="F110" s="51">
        <f>F94+F95+F96+F97+F98+F99+F100+F101+F102+F103+F104+F105+F106+F107+F108+F109</f>
        <v>454.86999999999995</v>
      </c>
      <c r="G110" s="52">
        <f t="shared" ref="G110:N110" si="1">G94+G95+G96+G97+G98+G99+G100+G101+G102+G103+G104+G105+G106+G107+G108+G109</f>
        <v>0</v>
      </c>
      <c r="H110" s="51">
        <f t="shared" si="1"/>
        <v>0</v>
      </c>
      <c r="I110" s="51">
        <f t="shared" si="1"/>
        <v>89.78</v>
      </c>
      <c r="J110" s="51">
        <f t="shared" si="1"/>
        <v>0</v>
      </c>
      <c r="K110" s="51">
        <f t="shared" si="1"/>
        <v>265.39</v>
      </c>
      <c r="L110" s="51">
        <f t="shared" si="1"/>
        <v>0</v>
      </c>
      <c r="M110" s="51">
        <f t="shared" si="1"/>
        <v>0</v>
      </c>
      <c r="N110" s="92">
        <f t="shared" si="1"/>
        <v>99.699999999999989</v>
      </c>
    </row>
    <row r="111" spans="2:14" ht="15.75" customHeight="1" x14ac:dyDescent="0.25">
      <c r="B111" s="144" t="s">
        <v>38</v>
      </c>
      <c r="C111" s="137">
        <v>117</v>
      </c>
      <c r="D111" s="42" t="s">
        <v>16</v>
      </c>
      <c r="E111" s="42">
        <v>2415</v>
      </c>
      <c r="F111" s="33">
        <v>3.58</v>
      </c>
      <c r="G111" s="33"/>
      <c r="H111" s="33"/>
      <c r="I111" s="33"/>
      <c r="J111" s="33">
        <v>3.58</v>
      </c>
      <c r="K111" s="33"/>
      <c r="L111" s="33"/>
      <c r="M111" s="33"/>
      <c r="N111" s="93"/>
    </row>
    <row r="112" spans="2:14" x14ac:dyDescent="0.25">
      <c r="B112" s="144"/>
      <c r="C112" s="118"/>
      <c r="D112" s="43" t="s">
        <v>13</v>
      </c>
      <c r="E112" s="43">
        <v>4203</v>
      </c>
      <c r="F112" s="21">
        <v>31.29</v>
      </c>
      <c r="G112" s="21"/>
      <c r="H112" s="21"/>
      <c r="I112" s="21"/>
      <c r="J112" s="21"/>
      <c r="K112" s="21">
        <v>31.29</v>
      </c>
      <c r="L112" s="21"/>
      <c r="M112" s="21"/>
      <c r="N112" s="88"/>
    </row>
    <row r="113" spans="2:14" x14ac:dyDescent="0.25">
      <c r="B113" s="144"/>
      <c r="C113" s="43">
        <v>118</v>
      </c>
      <c r="D113" s="43" t="s">
        <v>16</v>
      </c>
      <c r="E113" s="43">
        <v>4203</v>
      </c>
      <c r="F113" s="21">
        <v>30.36</v>
      </c>
      <c r="G113" s="21"/>
      <c r="H113" s="21"/>
      <c r="I113" s="21"/>
      <c r="J113" s="21"/>
      <c r="K113" s="21">
        <v>30.36</v>
      </c>
      <c r="L113" s="21"/>
      <c r="M113" s="21"/>
      <c r="N113" s="88"/>
    </row>
    <row r="114" spans="2:14" x14ac:dyDescent="0.25">
      <c r="B114" s="144"/>
      <c r="C114" s="43">
        <v>120</v>
      </c>
      <c r="D114" s="43" t="s">
        <v>13</v>
      </c>
      <c r="E114" s="43">
        <v>4203</v>
      </c>
      <c r="F114" s="21">
        <v>30.25</v>
      </c>
      <c r="G114" s="21"/>
      <c r="H114" s="21"/>
      <c r="I114" s="21"/>
      <c r="J114" s="21"/>
      <c r="K114" s="21">
        <v>30.25</v>
      </c>
      <c r="L114" s="21"/>
      <c r="M114" s="21"/>
      <c r="N114" s="88"/>
    </row>
    <row r="115" spans="2:14" x14ac:dyDescent="0.25">
      <c r="B115" s="144"/>
      <c r="C115" s="43">
        <v>121</v>
      </c>
      <c r="D115" s="43" t="s">
        <v>13</v>
      </c>
      <c r="E115" s="43">
        <v>4203</v>
      </c>
      <c r="F115" s="21">
        <v>16.77</v>
      </c>
      <c r="G115" s="21"/>
      <c r="H115" s="21"/>
      <c r="I115" s="21"/>
      <c r="J115" s="21"/>
      <c r="K115" s="21">
        <v>16.77</v>
      </c>
      <c r="L115" s="21"/>
      <c r="M115" s="21"/>
      <c r="N115" s="88"/>
    </row>
    <row r="116" spans="2:14" x14ac:dyDescent="0.25">
      <c r="B116" s="144"/>
      <c r="C116" s="43">
        <v>122</v>
      </c>
      <c r="D116" s="43" t="s">
        <v>13</v>
      </c>
      <c r="E116" s="43">
        <v>4203</v>
      </c>
      <c r="F116" s="21">
        <v>6.11</v>
      </c>
      <c r="G116" s="21"/>
      <c r="H116" s="21"/>
      <c r="I116" s="21"/>
      <c r="J116" s="21"/>
      <c r="K116" s="21">
        <v>6.11</v>
      </c>
      <c r="L116" s="21"/>
      <c r="M116" s="21"/>
      <c r="N116" s="88"/>
    </row>
    <row r="117" spans="2:14" x14ac:dyDescent="0.25">
      <c r="B117" s="144"/>
      <c r="C117" s="43">
        <v>123</v>
      </c>
      <c r="D117" s="43" t="s">
        <v>16</v>
      </c>
      <c r="E117" s="43">
        <v>1415</v>
      </c>
      <c r="F117" s="21">
        <v>15.07</v>
      </c>
      <c r="G117" s="23"/>
      <c r="H117" s="23"/>
      <c r="I117" s="21">
        <v>15.07</v>
      </c>
      <c r="J117" s="21"/>
      <c r="K117" s="21"/>
      <c r="L117" s="21"/>
      <c r="M117" s="23"/>
      <c r="N117" s="94"/>
    </row>
    <row r="118" spans="2:14" x14ac:dyDescent="0.25">
      <c r="B118" s="144"/>
      <c r="C118" s="118">
        <v>123</v>
      </c>
      <c r="D118" s="43" t="s">
        <v>14</v>
      </c>
      <c r="E118" s="43">
        <v>4203</v>
      </c>
      <c r="F118" s="21">
        <v>52.9</v>
      </c>
      <c r="G118" s="23"/>
      <c r="H118" s="23"/>
      <c r="I118" s="21"/>
      <c r="J118" s="21"/>
      <c r="K118" s="21">
        <v>52.9</v>
      </c>
      <c r="L118" s="21"/>
      <c r="M118" s="23"/>
      <c r="N118" s="94"/>
    </row>
    <row r="119" spans="2:14" x14ac:dyDescent="0.25">
      <c r="B119" s="144"/>
      <c r="C119" s="118"/>
      <c r="D119" s="43" t="s">
        <v>15</v>
      </c>
      <c r="E119" s="43">
        <v>4203</v>
      </c>
      <c r="F119" s="21">
        <v>0.46</v>
      </c>
      <c r="G119" s="23"/>
      <c r="H119" s="23"/>
      <c r="I119" s="21"/>
      <c r="J119" s="21"/>
      <c r="K119" s="21">
        <v>0.46</v>
      </c>
      <c r="L119" s="21"/>
      <c r="M119" s="23"/>
      <c r="N119" s="94"/>
    </row>
    <row r="120" spans="2:14" x14ac:dyDescent="0.25">
      <c r="B120" s="144"/>
      <c r="C120" s="118"/>
      <c r="D120" s="43" t="s">
        <v>20</v>
      </c>
      <c r="E120" s="43">
        <v>4108</v>
      </c>
      <c r="F120" s="21">
        <v>3.35</v>
      </c>
      <c r="G120" s="23"/>
      <c r="H120" s="23"/>
      <c r="I120" s="21"/>
      <c r="J120" s="21"/>
      <c r="K120" s="21">
        <v>3.35</v>
      </c>
      <c r="L120" s="21"/>
      <c r="M120" s="23"/>
      <c r="N120" s="94"/>
    </row>
    <row r="121" spans="2:14" x14ac:dyDescent="0.25">
      <c r="B121" s="144"/>
      <c r="C121" s="43">
        <v>128</v>
      </c>
      <c r="D121" s="43" t="s">
        <v>21</v>
      </c>
      <c r="E121" s="43">
        <v>4203</v>
      </c>
      <c r="F121" s="21">
        <v>0.68</v>
      </c>
      <c r="G121" s="23"/>
      <c r="H121" s="23"/>
      <c r="I121" s="21"/>
      <c r="J121" s="21"/>
      <c r="K121" s="21">
        <v>0.68</v>
      </c>
      <c r="L121" s="21"/>
      <c r="M121" s="23"/>
      <c r="N121" s="94"/>
    </row>
    <row r="122" spans="2:14" x14ac:dyDescent="0.25">
      <c r="B122" s="144"/>
      <c r="C122" s="43">
        <v>128</v>
      </c>
      <c r="D122" s="43" t="s">
        <v>22</v>
      </c>
      <c r="E122" s="43">
        <v>4203</v>
      </c>
      <c r="F122" s="21">
        <v>1.92</v>
      </c>
      <c r="G122" s="23"/>
      <c r="H122" s="23"/>
      <c r="I122" s="23"/>
      <c r="J122" s="23"/>
      <c r="K122" s="21">
        <v>1.92</v>
      </c>
      <c r="L122" s="23"/>
      <c r="M122" s="23"/>
      <c r="N122" s="94"/>
    </row>
    <row r="123" spans="2:14" ht="16.5" thickBot="1" x14ac:dyDescent="0.3">
      <c r="B123" s="145"/>
      <c r="C123" s="95">
        <v>129</v>
      </c>
      <c r="D123" s="95" t="s">
        <v>14</v>
      </c>
      <c r="E123" s="95">
        <v>4203</v>
      </c>
      <c r="F123" s="96">
        <v>83.99</v>
      </c>
      <c r="G123" s="97"/>
      <c r="H123" s="97"/>
      <c r="I123" s="97"/>
      <c r="J123" s="97"/>
      <c r="K123" s="96">
        <v>83.99</v>
      </c>
      <c r="L123" s="97"/>
      <c r="M123" s="97"/>
      <c r="N123" s="98"/>
    </row>
    <row r="124" spans="2:14" s="1" customFormat="1" ht="68.25" customHeight="1" x14ac:dyDescent="0.25">
      <c r="B124" s="120" t="s">
        <v>0</v>
      </c>
      <c r="C124" s="114" t="s">
        <v>1</v>
      </c>
      <c r="D124" s="114" t="s">
        <v>2</v>
      </c>
      <c r="E124" s="114" t="s">
        <v>3</v>
      </c>
      <c r="F124" s="55" t="s">
        <v>4</v>
      </c>
      <c r="G124" s="55" t="s">
        <v>6</v>
      </c>
      <c r="H124" s="55" t="s">
        <v>7</v>
      </c>
      <c r="I124" s="55" t="s">
        <v>26</v>
      </c>
      <c r="J124" s="55" t="s">
        <v>8</v>
      </c>
      <c r="K124" s="55" t="s">
        <v>9</v>
      </c>
      <c r="L124" s="55" t="s">
        <v>10</v>
      </c>
      <c r="M124" s="56" t="s">
        <v>11</v>
      </c>
      <c r="N124" s="57" t="s">
        <v>27</v>
      </c>
    </row>
    <row r="125" spans="2:14" s="1" customFormat="1" ht="15" x14ac:dyDescent="0.25">
      <c r="B125" s="121"/>
      <c r="C125" s="115"/>
      <c r="D125" s="115"/>
      <c r="E125" s="115"/>
      <c r="F125" s="27" t="s">
        <v>5</v>
      </c>
      <c r="G125" s="27" t="s">
        <v>5</v>
      </c>
      <c r="H125" s="27" t="s">
        <v>5</v>
      </c>
      <c r="I125" s="27" t="s">
        <v>5</v>
      </c>
      <c r="J125" s="27" t="s">
        <v>5</v>
      </c>
      <c r="K125" s="27" t="s">
        <v>5</v>
      </c>
      <c r="L125" s="27" t="s">
        <v>5</v>
      </c>
      <c r="M125" s="28" t="s">
        <v>5</v>
      </c>
      <c r="N125" s="58" t="s">
        <v>5</v>
      </c>
    </row>
    <row r="126" spans="2:14" s="3" customFormat="1" ht="13.5" thickBot="1" x14ac:dyDescent="0.25">
      <c r="B126" s="59">
        <v>1</v>
      </c>
      <c r="C126" s="60">
        <v>2</v>
      </c>
      <c r="D126" s="60">
        <v>3</v>
      </c>
      <c r="E126" s="60">
        <v>4</v>
      </c>
      <c r="F126" s="60">
        <v>5</v>
      </c>
      <c r="G126" s="60">
        <v>6</v>
      </c>
      <c r="H126" s="60">
        <v>7</v>
      </c>
      <c r="I126" s="60"/>
      <c r="J126" s="60">
        <v>8</v>
      </c>
      <c r="K126" s="60">
        <v>10</v>
      </c>
      <c r="L126" s="60">
        <v>11</v>
      </c>
      <c r="M126" s="61">
        <v>12</v>
      </c>
      <c r="N126" s="62">
        <v>13</v>
      </c>
    </row>
    <row r="127" spans="2:14" ht="15.75" customHeight="1" x14ac:dyDescent="0.25">
      <c r="B127" s="146" t="s">
        <v>38</v>
      </c>
      <c r="C127" s="134">
        <v>130</v>
      </c>
      <c r="D127" s="99" t="s">
        <v>16</v>
      </c>
      <c r="E127" s="99">
        <v>2109</v>
      </c>
      <c r="F127" s="100">
        <v>7.68</v>
      </c>
      <c r="G127" s="100"/>
      <c r="H127" s="100"/>
      <c r="I127" s="100"/>
      <c r="J127" s="100">
        <v>7.68</v>
      </c>
      <c r="K127" s="100"/>
      <c r="L127" s="100"/>
      <c r="M127" s="100"/>
      <c r="N127" s="101"/>
    </row>
    <row r="128" spans="2:14" x14ac:dyDescent="0.25">
      <c r="B128" s="144"/>
      <c r="C128" s="135"/>
      <c r="D128" s="44" t="s">
        <v>13</v>
      </c>
      <c r="E128" s="44">
        <v>2415</v>
      </c>
      <c r="F128" s="21">
        <v>8.4600000000000009</v>
      </c>
      <c r="G128" s="21"/>
      <c r="H128" s="21"/>
      <c r="I128" s="21"/>
      <c r="J128" s="21">
        <v>8.4600000000000009</v>
      </c>
      <c r="K128" s="21"/>
      <c r="L128" s="21"/>
      <c r="M128" s="21"/>
      <c r="N128" s="88"/>
    </row>
    <row r="129" spans="2:16" x14ac:dyDescent="0.25">
      <c r="B129" s="139"/>
      <c r="C129" s="136">
        <v>131</v>
      </c>
      <c r="D129" s="41" t="s">
        <v>16</v>
      </c>
      <c r="E129" s="41">
        <v>1415</v>
      </c>
      <c r="F129" s="34">
        <v>8.89</v>
      </c>
      <c r="G129" s="21"/>
      <c r="H129" s="21">
        <v>8.89</v>
      </c>
      <c r="I129" s="21"/>
      <c r="J129" s="21"/>
      <c r="K129" s="21"/>
      <c r="L129" s="21"/>
      <c r="M129" s="21"/>
      <c r="N129" s="88"/>
    </row>
    <row r="130" spans="2:16" x14ac:dyDescent="0.25">
      <c r="B130" s="139"/>
      <c r="C130" s="136"/>
      <c r="D130" s="41" t="s">
        <v>13</v>
      </c>
      <c r="E130" s="41">
        <v>1101</v>
      </c>
      <c r="F130" s="34">
        <v>6.43</v>
      </c>
      <c r="G130" s="22"/>
      <c r="H130" s="22"/>
      <c r="I130" s="22">
        <v>6.43</v>
      </c>
      <c r="J130" s="22"/>
      <c r="K130" s="21"/>
      <c r="L130" s="22"/>
      <c r="M130" s="22"/>
      <c r="N130" s="88"/>
    </row>
    <row r="131" spans="2:16" ht="16.5" thickBot="1" x14ac:dyDescent="0.3">
      <c r="B131" s="140"/>
      <c r="C131" s="130" t="s">
        <v>39</v>
      </c>
      <c r="D131" s="130"/>
      <c r="E131" s="130"/>
      <c r="F131" s="102">
        <f t="shared" ref="F131:N131" si="2">F111+F112+F113+F114+F115+F116+F117+F118+F119+F120+F121+F122+F123+F127+F128+F129+F130</f>
        <v>308.18999999999994</v>
      </c>
      <c r="G131" s="103">
        <f t="shared" si="2"/>
        <v>0</v>
      </c>
      <c r="H131" s="103">
        <f t="shared" si="2"/>
        <v>8.89</v>
      </c>
      <c r="I131" s="103">
        <f t="shared" si="2"/>
        <v>21.5</v>
      </c>
      <c r="J131" s="103">
        <f t="shared" si="2"/>
        <v>19.72</v>
      </c>
      <c r="K131" s="103">
        <f t="shared" si="2"/>
        <v>258.08</v>
      </c>
      <c r="L131" s="103">
        <f t="shared" si="2"/>
        <v>0</v>
      </c>
      <c r="M131" s="103">
        <f t="shared" si="2"/>
        <v>0</v>
      </c>
      <c r="N131" s="104">
        <f t="shared" si="2"/>
        <v>0</v>
      </c>
    </row>
    <row r="132" spans="2:16" s="5" customFormat="1" ht="16.5" thickBot="1" x14ac:dyDescent="0.3">
      <c r="B132" s="11"/>
      <c r="C132" s="12"/>
      <c r="D132" s="12"/>
      <c r="E132" s="12"/>
      <c r="F132" s="13"/>
      <c r="G132" s="14"/>
      <c r="H132" s="14"/>
      <c r="I132" s="14"/>
      <c r="J132" s="14"/>
      <c r="K132" s="14"/>
      <c r="L132" s="14"/>
      <c r="M132" s="14"/>
      <c r="N132" s="11"/>
      <c r="O132" s="4"/>
      <c r="P132" s="4"/>
    </row>
    <row r="133" spans="2:16" s="5" customFormat="1" ht="33.75" customHeight="1" thickBot="1" x14ac:dyDescent="0.3">
      <c r="B133" s="131" t="s">
        <v>41</v>
      </c>
      <c r="C133" s="132"/>
      <c r="D133" s="132"/>
      <c r="E133" s="132"/>
      <c r="F133" s="105">
        <f>F63+F93+F110+F131</f>
        <v>2416</v>
      </c>
      <c r="G133" s="105">
        <f t="shared" ref="G133:N133" si="3">G63+G93+G110+G131</f>
        <v>28.53</v>
      </c>
      <c r="H133" s="105">
        <f t="shared" si="3"/>
        <v>88.61</v>
      </c>
      <c r="I133" s="105">
        <f t="shared" si="3"/>
        <v>272.37</v>
      </c>
      <c r="J133" s="105">
        <f t="shared" si="3"/>
        <v>71.680000000000007</v>
      </c>
      <c r="K133" s="105">
        <f t="shared" si="3"/>
        <v>1135.01</v>
      </c>
      <c r="L133" s="105">
        <f t="shared" si="3"/>
        <v>69.849999999999994</v>
      </c>
      <c r="M133" s="105">
        <f t="shared" si="3"/>
        <v>65.010000000000005</v>
      </c>
      <c r="N133" s="106">
        <f t="shared" si="3"/>
        <v>684.94</v>
      </c>
      <c r="O133" s="4"/>
      <c r="P133" s="4"/>
    </row>
    <row r="134" spans="2:16" s="5" customFormat="1" ht="16.5" thickBot="1" x14ac:dyDescent="0.3"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4"/>
      <c r="P134" s="4"/>
    </row>
    <row r="135" spans="2:16" s="5" customFormat="1" ht="32.25" customHeight="1" thickBot="1" x14ac:dyDescent="0.3">
      <c r="B135" s="149" t="s">
        <v>48</v>
      </c>
      <c r="C135" s="150"/>
      <c r="D135" s="150"/>
      <c r="E135" s="151"/>
      <c r="F135" s="107">
        <v>23617.9</v>
      </c>
      <c r="G135" s="11"/>
      <c r="H135" s="11"/>
      <c r="I135" s="26"/>
      <c r="J135" s="11"/>
      <c r="K135" s="11"/>
      <c r="L135" s="11"/>
      <c r="M135" s="11"/>
      <c r="N135" s="11"/>
      <c r="O135" s="4"/>
      <c r="P135" s="4"/>
    </row>
    <row r="136" spans="2:16" ht="16.5" thickBot="1" x14ac:dyDescent="0.3">
      <c r="F136" s="47"/>
    </row>
    <row r="137" spans="2:16" ht="34.5" customHeight="1" thickBot="1" x14ac:dyDescent="0.3">
      <c r="B137" s="152" t="s">
        <v>49</v>
      </c>
      <c r="C137" s="153"/>
      <c r="D137" s="153"/>
      <c r="E137" s="154"/>
      <c r="F137" s="107">
        <f>F133/F135*100</f>
        <v>10.229529297693697</v>
      </c>
    </row>
    <row r="138" spans="2:16" ht="16.5" thickBot="1" x14ac:dyDescent="0.3">
      <c r="F138" s="48"/>
      <c r="H138" s="15"/>
      <c r="I138" s="15"/>
    </row>
    <row r="139" spans="2:16" ht="34.5" customHeight="1" thickBot="1" x14ac:dyDescent="0.3">
      <c r="B139" s="152" t="s">
        <v>50</v>
      </c>
      <c r="C139" s="153"/>
      <c r="D139" s="153"/>
      <c r="E139" s="154"/>
      <c r="F139" s="108">
        <v>183.28</v>
      </c>
    </row>
    <row r="140" spans="2:16" x14ac:dyDescent="0.25">
      <c r="F140" s="24"/>
    </row>
    <row r="145" spans="6:6" x14ac:dyDescent="0.25">
      <c r="F145" s="15"/>
    </row>
  </sheetData>
  <mergeCells count="50">
    <mergeCell ref="B139:E139"/>
    <mergeCell ref="B94:B110"/>
    <mergeCell ref="C131:E131"/>
    <mergeCell ref="B133:E133"/>
    <mergeCell ref="C110:E110"/>
    <mergeCell ref="B127:B131"/>
    <mergeCell ref="C127:C128"/>
    <mergeCell ref="B111:B123"/>
    <mergeCell ref="B124:B125"/>
    <mergeCell ref="C124:C125"/>
    <mergeCell ref="B135:E135"/>
    <mergeCell ref="B137:E137"/>
    <mergeCell ref="D124:D125"/>
    <mergeCell ref="E124:E125"/>
    <mergeCell ref="C129:C130"/>
    <mergeCell ref="C111:C112"/>
    <mergeCell ref="B87:B93"/>
    <mergeCell ref="D43:D44"/>
    <mergeCell ref="E43:E44"/>
    <mergeCell ref="C46:C47"/>
    <mergeCell ref="C50:C51"/>
    <mergeCell ref="C63:E63"/>
    <mergeCell ref="C43:C44"/>
    <mergeCell ref="C118:C120"/>
    <mergeCell ref="C93:E93"/>
    <mergeCell ref="B84:B85"/>
    <mergeCell ref="B1:E1"/>
    <mergeCell ref="B2:E2"/>
    <mergeCell ref="B6:B7"/>
    <mergeCell ref="C6:C7"/>
    <mergeCell ref="D6:D7"/>
    <mergeCell ref="E6:E7"/>
    <mergeCell ref="B4:N4"/>
    <mergeCell ref="B9:B42"/>
    <mergeCell ref="B46:B63"/>
    <mergeCell ref="B43:B44"/>
    <mergeCell ref="B64:B83"/>
    <mergeCell ref="C14:C21"/>
    <mergeCell ref="C52:C54"/>
    <mergeCell ref="I91:I92"/>
    <mergeCell ref="F91:F92"/>
    <mergeCell ref="G64:G65"/>
    <mergeCell ref="C73:C74"/>
    <mergeCell ref="C84:C85"/>
    <mergeCell ref="D84:D85"/>
    <mergeCell ref="E84:E85"/>
    <mergeCell ref="F64:F65"/>
    <mergeCell ref="C77:C78"/>
    <mergeCell ref="C81:C82"/>
    <mergeCell ref="C79:C80"/>
  </mergeCells>
  <phoneticPr fontId="5" type="noConversion"/>
  <pageMargins left="0" right="0.42499999999999999" top="0.5" bottom="0.5" header="0.3" footer="0.3"/>
  <pageSetup scale="80" orientation="landscape" r:id="rId1"/>
  <headerFooter>
    <oddFooter>&amp;L         &amp;"Times New Roman,Regular"&amp;10 Рајко Никитовић&amp;R&amp;"Times New Roman,Regular"&amp;10Јануар. 2023. година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2023-02-04T14:33:24Z</cp:lastPrinted>
  <dcterms:created xsi:type="dcterms:W3CDTF">2023-01-17T19:37:59Z</dcterms:created>
  <dcterms:modified xsi:type="dcterms:W3CDTF">2023-10-06T16:38:34Z</dcterms:modified>
</cp:coreProperties>
</file>