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1" i="1" l="1"/>
  <c r="H131" i="1"/>
  <c r="I131" i="1"/>
  <c r="J131" i="1"/>
  <c r="K131" i="1"/>
  <c r="L131" i="1"/>
  <c r="M131" i="1"/>
  <c r="F131" i="1"/>
  <c r="G108" i="1"/>
  <c r="H108" i="1"/>
  <c r="I108" i="1"/>
  <c r="J108" i="1"/>
  <c r="K108" i="1"/>
  <c r="L108" i="1"/>
  <c r="M108" i="1"/>
  <c r="F108" i="1"/>
  <c r="G73" i="1"/>
  <c r="H73" i="1"/>
  <c r="I73" i="1"/>
  <c r="J73" i="1"/>
  <c r="K73" i="1"/>
  <c r="L73" i="1"/>
  <c r="M73" i="1"/>
  <c r="F73" i="1"/>
  <c r="G53" i="1"/>
  <c r="H53" i="1"/>
  <c r="I53" i="1"/>
  <c r="J53" i="1"/>
  <c r="K53" i="1"/>
  <c r="L53" i="1"/>
  <c r="M53" i="1"/>
  <c r="F53" i="1"/>
  <c r="G23" i="1"/>
  <c r="H23" i="1"/>
  <c r="I23" i="1"/>
  <c r="J23" i="1"/>
  <c r="K23" i="1"/>
  <c r="L23" i="1"/>
  <c r="M23" i="1"/>
  <c r="F23" i="1"/>
  <c r="G170" i="1"/>
  <c r="H170" i="1"/>
  <c r="I170" i="1"/>
  <c r="J170" i="1"/>
  <c r="K170" i="1"/>
  <c r="L170" i="1"/>
  <c r="M170" i="1"/>
  <c r="F170" i="1"/>
  <c r="G151" i="1"/>
  <c r="H151" i="1"/>
  <c r="I151" i="1"/>
  <c r="J151" i="1"/>
  <c r="K151" i="1"/>
  <c r="L151" i="1"/>
  <c r="M151" i="1"/>
  <c r="F151" i="1"/>
  <c r="G143" i="1"/>
  <c r="H143" i="1"/>
  <c r="I143" i="1"/>
  <c r="J143" i="1"/>
  <c r="K143" i="1"/>
  <c r="L143" i="1"/>
  <c r="M143" i="1"/>
  <c r="F143" i="1"/>
  <c r="G139" i="1"/>
  <c r="H139" i="1"/>
  <c r="I139" i="1"/>
  <c r="J139" i="1"/>
  <c r="K139" i="1"/>
  <c r="L139" i="1"/>
  <c r="M139" i="1"/>
  <c r="F139" i="1"/>
  <c r="G89" i="1"/>
  <c r="H89" i="1"/>
  <c r="I89" i="1"/>
  <c r="J89" i="1"/>
  <c r="K89" i="1"/>
  <c r="L89" i="1"/>
  <c r="M89" i="1"/>
  <c r="F89" i="1"/>
  <c r="J172" i="1"/>
  <c r="F172" i="1" l="1"/>
  <c r="F176" i="1" s="1"/>
  <c r="M172" i="1"/>
  <c r="I172" i="1"/>
  <c r="K172" i="1"/>
  <c r="H172" i="1"/>
  <c r="G172" i="1"/>
  <c r="L172" i="1"/>
</calcChain>
</file>

<file path=xl/sharedStrings.xml><?xml version="1.0" encoding="utf-8"?>
<sst xmlns="http://schemas.openxmlformats.org/spreadsheetml/2006/main" count="268" uniqueCount="51">
  <si>
    <t xml:space="preserve">04 ШГ "БИРАЧ" ВЛАСЕНИЦА </t>
  </si>
  <si>
    <t xml:space="preserve">     ШПП "ВЛАСЕНИЧКО"</t>
  </si>
  <si>
    <t>ТАБЕЛАРНИ ПРЕГЛЕД РЕПРЕЗЕНТАТИВНИХ ШУМА НА ШПП "ВЛАСЕНИЧКО"</t>
  </si>
  <si>
    <t>Привредна јединица</t>
  </si>
  <si>
    <t>Одјел</t>
  </si>
  <si>
    <t>Одсјек</t>
  </si>
  <si>
    <t>Газдинска класа</t>
  </si>
  <si>
    <t xml:space="preserve">Површина  </t>
  </si>
  <si>
    <t>(ha)</t>
  </si>
  <si>
    <t>Високе шуме са природном обновом           ј/ј/бк</t>
  </si>
  <si>
    <t>Високе шуме са природном обновом бк/ол/пл/хр</t>
  </si>
  <si>
    <t>Високе деградиране шуме</t>
  </si>
  <si>
    <t>Шумске културе</t>
  </si>
  <si>
    <t>Изданачке шуме</t>
  </si>
  <si>
    <t>Високе шуме неподесне за газдовање</t>
  </si>
  <si>
    <t>Изданачке шуме неподесне за газдовање</t>
  </si>
  <si>
    <t>"Студени Јадар Дубница"</t>
  </si>
  <si>
    <t>а</t>
  </si>
  <si>
    <t>b</t>
  </si>
  <si>
    <t>c</t>
  </si>
  <si>
    <t>d</t>
  </si>
  <si>
    <t>a</t>
  </si>
  <si>
    <t>Укупно ПЈ "С Ј Дубница"</t>
  </si>
  <si>
    <t>"Удрч Каменица"</t>
  </si>
  <si>
    <t>Укупно ПЈ "У Каменица"</t>
  </si>
  <si>
    <t>"Доња Дрињача"</t>
  </si>
  <si>
    <t>b,c</t>
  </si>
  <si>
    <t>58/1</t>
  </si>
  <si>
    <t>Укупно ПЈ "Д Дрињача"</t>
  </si>
  <si>
    <t>"Тишча"</t>
  </si>
  <si>
    <t>16/1</t>
  </si>
  <si>
    <t>Укупно ПЈ "Тишча"</t>
  </si>
  <si>
    <t>"Мала Спреча"</t>
  </si>
  <si>
    <t>Укупно ПЈ "М Спреча"</t>
  </si>
  <si>
    <t>"Сапна Локањска Ријека"</t>
  </si>
  <si>
    <t>Укупно ПЈ "С Л Ријека"</t>
  </si>
  <si>
    <t>"Горња Спреча"</t>
  </si>
  <si>
    <t>Укупно ПЈ " Г Спреча"</t>
  </si>
  <si>
    <t>"Кравица Полом"</t>
  </si>
  <si>
    <t>Укупно ПЈ "К Полом"</t>
  </si>
  <si>
    <t>"Средња Дрињача"</t>
  </si>
  <si>
    <t>Укупно ПЈ " С Дрињача"</t>
  </si>
  <si>
    <t>"Гостеља"</t>
  </si>
  <si>
    <t>c,d</t>
  </si>
  <si>
    <t>Укупно ПЈ "Гостеља"</t>
  </si>
  <si>
    <t>а,b,c</t>
  </si>
  <si>
    <t>Укупно репрезентативне шуме на ШПП "Власеничко"</t>
  </si>
  <si>
    <t>Укупна неспорна површина ШПП "Власеничко"</t>
  </si>
  <si>
    <t>Процентуално учешће репрезентативних шума на ШПП "Власеничко"</t>
  </si>
  <si>
    <t>Укупно спорне површине на ШПП "Власеничко"</t>
  </si>
  <si>
    <t>Високе шуме са природном обновом           ј/с/бк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</si>
</sst>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2" fontId="3" fillId="0" borderId="0" xfId="0" applyNumberFormat="1" applyFont="1"/>
    <xf numFmtId="0" fontId="0" fillId="0" borderId="1" xfId="0" applyBorder="1"/>
    <xf numFmtId="2" fontId="3" fillId="0" borderId="0" xfId="0" applyNumberFormat="1" applyFont="1" applyAlignment="1">
      <alignment horizontal="center" vertical="center" wrapText="1"/>
    </xf>
    <xf numFmtId="0" fontId="3" fillId="0" borderId="15" xfId="0" applyFont="1" applyBorder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/>
    <xf numFmtId="0" fontId="3" fillId="2" borderId="12" xfId="0" applyFont="1" applyFill="1" applyBorder="1"/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1" xfId="0" applyFont="1" applyFill="1" applyBorder="1"/>
    <xf numFmtId="0" fontId="3" fillId="2" borderId="5" xfId="0" applyFont="1" applyFill="1" applyBorder="1"/>
    <xf numFmtId="0" fontId="3" fillId="2" borderId="17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/>
    <xf numFmtId="2" fontId="3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/>
    <xf numFmtId="2" fontId="3" fillId="2" borderId="0" xfId="0" applyNumberFormat="1" applyFont="1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2" fillId="3" borderId="11" xfId="0" applyNumberFormat="1" applyFont="1" applyFill="1" applyBorder="1"/>
    <xf numFmtId="2" fontId="2" fillId="3" borderId="12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/>
    <xf numFmtId="2" fontId="2" fillId="3" borderId="18" xfId="0" applyNumberFormat="1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2" fontId="2" fillId="3" borderId="26" xfId="0" applyNumberFormat="1" applyFont="1" applyFill="1" applyBorder="1" applyAlignment="1">
      <alignment horizontal="right" vertical="center" wrapText="1"/>
    </xf>
    <xf numFmtId="2" fontId="2" fillId="3" borderId="27" xfId="0" applyNumberFormat="1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/>
    <xf numFmtId="2" fontId="2" fillId="3" borderId="26" xfId="0" applyNumberFormat="1" applyFont="1" applyFill="1" applyBorder="1"/>
    <xf numFmtId="2" fontId="2" fillId="3" borderId="27" xfId="0" applyNumberFormat="1" applyFont="1" applyFill="1" applyBorder="1"/>
    <xf numFmtId="2" fontId="2" fillId="3" borderId="28" xfId="0" applyNumberFormat="1" applyFont="1" applyFill="1" applyBorder="1"/>
    <xf numFmtId="0" fontId="3" fillId="2" borderId="9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/>
    <xf numFmtId="2" fontId="2" fillId="3" borderId="26" xfId="0" applyNumberFormat="1" applyFont="1" applyFill="1" applyBorder="1" applyAlignment="1"/>
    <xf numFmtId="2" fontId="2" fillId="3" borderId="27" xfId="0" applyNumberFormat="1" applyFont="1" applyFill="1" applyBorder="1" applyAlignment="1"/>
    <xf numFmtId="2" fontId="2" fillId="3" borderId="28" xfId="0" applyNumberFormat="1" applyFont="1" applyFill="1" applyBorder="1" applyAlignment="1"/>
    <xf numFmtId="2" fontId="6" fillId="2" borderId="0" xfId="0" applyNumberFormat="1" applyFont="1" applyFill="1" applyAlignment="1">
      <alignment horizontal="right" vertical="center"/>
    </xf>
    <xf numFmtId="2" fontId="2" fillId="3" borderId="36" xfId="0" applyNumberFormat="1" applyFont="1" applyFill="1" applyBorder="1" applyAlignment="1">
      <alignment horizontal="right" vertical="center"/>
    </xf>
    <xf numFmtId="2" fontId="2" fillId="3" borderId="37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2" fontId="6" fillId="3" borderId="3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view="pageLayout" topLeftCell="A154" zoomScaleNormal="100" workbookViewId="0">
      <selection activeCell="F181" sqref="F181"/>
    </sheetView>
  </sheetViews>
  <sheetFormatPr defaultRowHeight="15.75" x14ac:dyDescent="0.25"/>
  <cols>
    <col min="1" max="1" width="4.140625" customWidth="1"/>
    <col min="2" max="2" width="13.42578125" style="14" customWidth="1"/>
    <col min="3" max="4" width="9.140625" style="14"/>
    <col min="5" max="5" width="10.85546875" style="14" customWidth="1"/>
    <col min="6" max="6" width="10.7109375" style="14" customWidth="1"/>
    <col min="7" max="8" width="13" style="14" customWidth="1"/>
    <col min="9" max="9" width="12" style="14" customWidth="1"/>
    <col min="10" max="10" width="9.140625" style="14"/>
    <col min="11" max="11" width="10.5703125" style="14" customWidth="1"/>
    <col min="12" max="12" width="12.28515625" style="14" customWidth="1"/>
    <col min="13" max="13" width="12.7109375" style="14" customWidth="1"/>
    <col min="14" max="17" width="9.140625" style="2"/>
  </cols>
  <sheetData>
    <row r="1" spans="2:15" x14ac:dyDescent="0.25">
      <c r="B1" s="123" t="s">
        <v>0</v>
      </c>
      <c r="C1" s="123"/>
      <c r="D1" s="123"/>
      <c r="E1" s="123"/>
    </row>
    <row r="2" spans="2:15" x14ac:dyDescent="0.25">
      <c r="B2" s="123" t="s">
        <v>1</v>
      </c>
      <c r="C2" s="123"/>
      <c r="D2" s="123"/>
      <c r="E2" s="123"/>
    </row>
    <row r="3" spans="2:15" ht="16.5" thickBot="1" x14ac:dyDescent="0.3"/>
    <row r="4" spans="2:15" ht="16.5" thickBot="1" x14ac:dyDescent="0.3">
      <c r="B4" s="124" t="s">
        <v>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2:15" ht="16.5" thickBot="1" x14ac:dyDescent="0.3"/>
    <row r="6" spans="2:15" s="1" customFormat="1" ht="68.25" customHeight="1" x14ac:dyDescent="0.25">
      <c r="B6" s="97" t="s">
        <v>3</v>
      </c>
      <c r="C6" s="90" t="s">
        <v>4</v>
      </c>
      <c r="D6" s="90" t="s">
        <v>5</v>
      </c>
      <c r="E6" s="90" t="s">
        <v>6</v>
      </c>
      <c r="F6" s="48" t="s">
        <v>7</v>
      </c>
      <c r="G6" s="48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9" t="s">
        <v>15</v>
      </c>
      <c r="N6" s="5"/>
      <c r="O6" s="5"/>
    </row>
    <row r="7" spans="2:15" s="1" customFormat="1" ht="15" x14ac:dyDescent="0.25">
      <c r="B7" s="98"/>
      <c r="C7" s="91"/>
      <c r="D7" s="91"/>
      <c r="E7" s="91"/>
      <c r="F7" s="50" t="s">
        <v>8</v>
      </c>
      <c r="G7" s="50" t="s">
        <v>8</v>
      </c>
      <c r="H7" s="50" t="s">
        <v>8</v>
      </c>
      <c r="I7" s="50" t="s">
        <v>8</v>
      </c>
      <c r="J7" s="50" t="s">
        <v>8</v>
      </c>
      <c r="K7" s="50" t="s">
        <v>8</v>
      </c>
      <c r="L7" s="50" t="s">
        <v>8</v>
      </c>
      <c r="M7" s="51" t="s">
        <v>8</v>
      </c>
      <c r="N7" s="5"/>
      <c r="O7" s="5"/>
    </row>
    <row r="8" spans="2:15" s="6" customFormat="1" ht="13.5" thickBot="1" x14ac:dyDescent="0.25">
      <c r="B8" s="52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53">
        <v>10</v>
      </c>
      <c r="L8" s="53">
        <v>11</v>
      </c>
      <c r="M8" s="54">
        <v>12</v>
      </c>
      <c r="N8" s="4"/>
      <c r="O8" s="4"/>
    </row>
    <row r="9" spans="2:15" s="2" customFormat="1" ht="15.75" customHeight="1" x14ac:dyDescent="0.25">
      <c r="B9" s="100" t="s">
        <v>16</v>
      </c>
      <c r="C9" s="15">
        <v>63</v>
      </c>
      <c r="D9" s="15" t="s">
        <v>17</v>
      </c>
      <c r="E9" s="15">
        <v>1101</v>
      </c>
      <c r="F9" s="16">
        <v>22.63</v>
      </c>
      <c r="G9" s="16"/>
      <c r="H9" s="16">
        <v>22.63</v>
      </c>
      <c r="I9" s="16"/>
      <c r="J9" s="16"/>
      <c r="K9" s="16"/>
      <c r="L9" s="17"/>
      <c r="M9" s="18"/>
      <c r="N9" s="3"/>
      <c r="O9" s="3"/>
    </row>
    <row r="10" spans="2:15" s="2" customFormat="1" x14ac:dyDescent="0.25">
      <c r="B10" s="101"/>
      <c r="C10" s="60">
        <v>64</v>
      </c>
      <c r="D10" s="60" t="s">
        <v>45</v>
      </c>
      <c r="E10" s="60">
        <v>1101</v>
      </c>
      <c r="F10" s="20">
        <v>59.9</v>
      </c>
      <c r="G10" s="20"/>
      <c r="H10" s="20">
        <v>59.9</v>
      </c>
      <c r="I10" s="20"/>
      <c r="J10" s="20"/>
      <c r="K10" s="20"/>
      <c r="L10" s="21"/>
      <c r="M10" s="22"/>
      <c r="N10" s="3"/>
      <c r="O10" s="3"/>
    </row>
    <row r="11" spans="2:15" s="2" customFormat="1" x14ac:dyDescent="0.25">
      <c r="B11" s="101"/>
      <c r="C11" s="60">
        <v>65</v>
      </c>
      <c r="D11" s="60" t="s">
        <v>17</v>
      </c>
      <c r="E11" s="60">
        <v>1101</v>
      </c>
      <c r="F11" s="20">
        <v>15.88</v>
      </c>
      <c r="G11" s="20"/>
      <c r="H11" s="20">
        <v>15.88</v>
      </c>
      <c r="I11" s="20"/>
      <c r="J11" s="20"/>
      <c r="K11" s="20"/>
      <c r="L11" s="21"/>
      <c r="M11" s="22"/>
      <c r="N11" s="3"/>
      <c r="O11" s="3"/>
    </row>
    <row r="12" spans="2:15" s="2" customFormat="1" x14ac:dyDescent="0.25">
      <c r="B12" s="101"/>
      <c r="C12" s="60">
        <v>66</v>
      </c>
      <c r="D12" s="60" t="s">
        <v>17</v>
      </c>
      <c r="E12" s="60">
        <v>1101</v>
      </c>
      <c r="F12" s="20">
        <v>26.92</v>
      </c>
      <c r="G12" s="20"/>
      <c r="H12" s="20">
        <v>26.92</v>
      </c>
      <c r="I12" s="20"/>
      <c r="J12" s="20"/>
      <c r="K12" s="20"/>
      <c r="L12" s="21"/>
      <c r="M12" s="22"/>
      <c r="N12" s="3"/>
      <c r="O12" s="3"/>
    </row>
    <row r="13" spans="2:15" s="2" customFormat="1" x14ac:dyDescent="0.25">
      <c r="B13" s="101"/>
      <c r="C13" s="121">
        <v>69</v>
      </c>
      <c r="D13" s="60" t="s">
        <v>17</v>
      </c>
      <c r="E13" s="60">
        <v>3107</v>
      </c>
      <c r="F13" s="20">
        <v>2.58</v>
      </c>
      <c r="G13" s="20"/>
      <c r="H13" s="20"/>
      <c r="I13" s="20"/>
      <c r="J13" s="20">
        <v>2.58</v>
      </c>
      <c r="K13" s="20"/>
      <c r="L13" s="21"/>
      <c r="M13" s="22"/>
      <c r="N13" s="3"/>
      <c r="O13" s="3"/>
    </row>
    <row r="14" spans="2:15" s="2" customFormat="1" x14ac:dyDescent="0.25">
      <c r="B14" s="101"/>
      <c r="C14" s="121"/>
      <c r="D14" s="60" t="s">
        <v>18</v>
      </c>
      <c r="E14" s="60">
        <v>3224</v>
      </c>
      <c r="F14" s="20">
        <v>3.11</v>
      </c>
      <c r="G14" s="20"/>
      <c r="H14" s="20"/>
      <c r="I14" s="20"/>
      <c r="J14" s="20">
        <v>3.11</v>
      </c>
      <c r="K14" s="20"/>
      <c r="L14" s="21"/>
      <c r="M14" s="22"/>
      <c r="N14" s="3"/>
      <c r="O14" s="3"/>
    </row>
    <row r="15" spans="2:15" s="2" customFormat="1" x14ac:dyDescent="0.25">
      <c r="B15" s="101"/>
      <c r="C15" s="121"/>
      <c r="D15" s="60" t="s">
        <v>19</v>
      </c>
      <c r="E15" s="60">
        <v>3219</v>
      </c>
      <c r="F15" s="20">
        <v>1.79</v>
      </c>
      <c r="G15" s="20"/>
      <c r="H15" s="20"/>
      <c r="I15" s="20"/>
      <c r="J15" s="20">
        <v>1.79</v>
      </c>
      <c r="K15" s="20"/>
      <c r="L15" s="21"/>
      <c r="M15" s="22"/>
      <c r="N15" s="3"/>
      <c r="O15" s="3"/>
    </row>
    <row r="16" spans="2:15" s="2" customFormat="1" x14ac:dyDescent="0.25">
      <c r="B16" s="101"/>
      <c r="C16" s="121"/>
      <c r="D16" s="60" t="s">
        <v>20</v>
      </c>
      <c r="E16" s="60">
        <v>4213</v>
      </c>
      <c r="F16" s="20">
        <v>19.95</v>
      </c>
      <c r="G16" s="20"/>
      <c r="H16" s="20"/>
      <c r="I16" s="20"/>
      <c r="J16" s="20"/>
      <c r="K16" s="20">
        <v>19.95</v>
      </c>
      <c r="L16" s="21"/>
      <c r="M16" s="22"/>
      <c r="N16" s="3"/>
      <c r="O16" s="3"/>
    </row>
    <row r="17" spans="2:15" s="2" customFormat="1" x14ac:dyDescent="0.25">
      <c r="B17" s="101"/>
      <c r="C17" s="121">
        <v>145</v>
      </c>
      <c r="D17" s="60" t="s">
        <v>21</v>
      </c>
      <c r="E17" s="60">
        <v>1101</v>
      </c>
      <c r="F17" s="20">
        <v>37.1</v>
      </c>
      <c r="G17" s="20"/>
      <c r="H17" s="20">
        <v>37.1</v>
      </c>
      <c r="I17" s="20"/>
      <c r="J17" s="20"/>
      <c r="K17" s="20"/>
      <c r="L17" s="21"/>
      <c r="M17" s="22"/>
      <c r="N17" s="3"/>
      <c r="O17" s="3"/>
    </row>
    <row r="18" spans="2:15" s="2" customFormat="1" x14ac:dyDescent="0.25">
      <c r="B18" s="101"/>
      <c r="C18" s="121"/>
      <c r="D18" s="60" t="s">
        <v>18</v>
      </c>
      <c r="E18" s="60">
        <v>1104</v>
      </c>
      <c r="F18" s="20">
        <v>35.46</v>
      </c>
      <c r="G18" s="20"/>
      <c r="H18" s="20">
        <v>35.46</v>
      </c>
      <c r="I18" s="20"/>
      <c r="J18" s="20"/>
      <c r="K18" s="20"/>
      <c r="L18" s="21"/>
      <c r="M18" s="22"/>
      <c r="N18" s="3"/>
      <c r="O18" s="3"/>
    </row>
    <row r="19" spans="2:15" s="2" customFormat="1" x14ac:dyDescent="0.25">
      <c r="B19" s="101"/>
      <c r="C19" s="121"/>
      <c r="D19" s="60" t="s">
        <v>19</v>
      </c>
      <c r="E19" s="60">
        <v>1104</v>
      </c>
      <c r="F19" s="20">
        <v>3.27</v>
      </c>
      <c r="G19" s="20"/>
      <c r="H19" s="20">
        <v>3.27</v>
      </c>
      <c r="I19" s="20"/>
      <c r="J19" s="20"/>
      <c r="K19" s="20"/>
      <c r="L19" s="21"/>
      <c r="M19" s="22"/>
      <c r="N19" s="3"/>
      <c r="O19" s="3"/>
    </row>
    <row r="20" spans="2:15" s="2" customFormat="1" x14ac:dyDescent="0.25">
      <c r="B20" s="101"/>
      <c r="C20" s="121">
        <v>146</v>
      </c>
      <c r="D20" s="60" t="s">
        <v>21</v>
      </c>
      <c r="E20" s="60">
        <v>1101</v>
      </c>
      <c r="F20" s="20">
        <v>31.27</v>
      </c>
      <c r="G20" s="20"/>
      <c r="H20" s="20">
        <v>31.27</v>
      </c>
      <c r="I20" s="20"/>
      <c r="J20" s="20"/>
      <c r="K20" s="20"/>
      <c r="L20" s="21"/>
      <c r="M20" s="22"/>
      <c r="N20" s="3"/>
      <c r="O20" s="3"/>
    </row>
    <row r="21" spans="2:15" s="2" customFormat="1" x14ac:dyDescent="0.25">
      <c r="B21" s="101"/>
      <c r="C21" s="121"/>
      <c r="D21" s="60" t="s">
        <v>18</v>
      </c>
      <c r="E21" s="60">
        <v>1415</v>
      </c>
      <c r="F21" s="20">
        <v>31.42</v>
      </c>
      <c r="G21" s="20"/>
      <c r="H21" s="20">
        <v>31.42</v>
      </c>
      <c r="I21" s="20"/>
      <c r="J21" s="20"/>
      <c r="K21" s="20"/>
      <c r="L21" s="21"/>
      <c r="M21" s="22"/>
      <c r="N21" s="3"/>
      <c r="O21" s="3"/>
    </row>
    <row r="22" spans="2:15" s="2" customFormat="1" x14ac:dyDescent="0.25">
      <c r="B22" s="101"/>
      <c r="C22" s="60">
        <v>147</v>
      </c>
      <c r="D22" s="60" t="s">
        <v>21</v>
      </c>
      <c r="E22" s="60">
        <v>1101</v>
      </c>
      <c r="F22" s="20">
        <v>42.75</v>
      </c>
      <c r="G22" s="20"/>
      <c r="H22" s="20">
        <v>42.75</v>
      </c>
      <c r="I22" s="20"/>
      <c r="J22" s="20"/>
      <c r="K22" s="20"/>
      <c r="L22" s="21"/>
      <c r="M22" s="22"/>
      <c r="N22" s="3"/>
      <c r="O22" s="12"/>
    </row>
    <row r="23" spans="2:15" s="2" customFormat="1" ht="16.5" thickBot="1" x14ac:dyDescent="0.3">
      <c r="B23" s="102"/>
      <c r="C23" s="122" t="s">
        <v>22</v>
      </c>
      <c r="D23" s="122"/>
      <c r="E23" s="122"/>
      <c r="F23" s="73">
        <f>F9+F10+F11+F12+F13+F14+F15+F16+F17+F18+F19+F20+F21+F22</f>
        <v>334.03000000000003</v>
      </c>
      <c r="G23" s="74">
        <f t="shared" ref="G23:M23" si="0">G9+G10+G11+G12+G13+G14+G15+G16+G17+G18+G19+G20+G21+G22</f>
        <v>0</v>
      </c>
      <c r="H23" s="74">
        <f t="shared" si="0"/>
        <v>306.60000000000002</v>
      </c>
      <c r="I23" s="74">
        <f t="shared" si="0"/>
        <v>0</v>
      </c>
      <c r="J23" s="74">
        <f t="shared" si="0"/>
        <v>7.4799999999999995</v>
      </c>
      <c r="K23" s="74">
        <f t="shared" si="0"/>
        <v>19.95</v>
      </c>
      <c r="L23" s="74">
        <f t="shared" si="0"/>
        <v>0</v>
      </c>
      <c r="M23" s="75">
        <f t="shared" si="0"/>
        <v>0</v>
      </c>
      <c r="N23" s="3"/>
      <c r="O23" s="3"/>
    </row>
    <row r="24" spans="2:15" s="2" customFormat="1" ht="15.75" customHeight="1" x14ac:dyDescent="0.25">
      <c r="B24" s="93" t="s">
        <v>23</v>
      </c>
      <c r="C24" s="58">
        <v>22</v>
      </c>
      <c r="D24" s="58" t="s">
        <v>17</v>
      </c>
      <c r="E24" s="58">
        <v>2115</v>
      </c>
      <c r="F24" s="64">
        <v>7.16</v>
      </c>
      <c r="G24" s="64"/>
      <c r="H24" s="64"/>
      <c r="I24" s="64">
        <v>7.16</v>
      </c>
      <c r="J24" s="64"/>
      <c r="K24" s="64"/>
      <c r="L24" s="64"/>
      <c r="M24" s="65"/>
      <c r="N24" s="3"/>
      <c r="O24" s="3"/>
    </row>
    <row r="25" spans="2:15" s="2" customFormat="1" x14ac:dyDescent="0.25">
      <c r="B25" s="93"/>
      <c r="C25" s="19">
        <v>23</v>
      </c>
      <c r="D25" s="19"/>
      <c r="E25" s="19">
        <v>6105</v>
      </c>
      <c r="F25" s="20">
        <v>66.72</v>
      </c>
      <c r="G25" s="20"/>
      <c r="H25" s="20"/>
      <c r="I25" s="20"/>
      <c r="J25" s="20"/>
      <c r="K25" s="20"/>
      <c r="L25" s="20"/>
      <c r="M25" s="22">
        <v>66.72</v>
      </c>
      <c r="N25" s="3"/>
      <c r="O25" s="3"/>
    </row>
    <row r="26" spans="2:15" s="2" customFormat="1" x14ac:dyDescent="0.25">
      <c r="B26" s="93"/>
      <c r="C26" s="19"/>
      <c r="D26" s="19"/>
      <c r="E26" s="19">
        <v>1113</v>
      </c>
      <c r="F26" s="20">
        <v>37.15</v>
      </c>
      <c r="G26" s="20"/>
      <c r="H26" s="20">
        <v>37.15</v>
      </c>
      <c r="I26" s="20"/>
      <c r="J26" s="20"/>
      <c r="K26" s="20"/>
      <c r="L26" s="20"/>
      <c r="M26" s="22"/>
      <c r="N26" s="3"/>
      <c r="O26" s="3"/>
    </row>
    <row r="27" spans="2:15" s="2" customFormat="1" x14ac:dyDescent="0.25">
      <c r="B27" s="93"/>
      <c r="C27" s="19">
        <v>57</v>
      </c>
      <c r="D27" s="19"/>
      <c r="E27" s="19">
        <v>1422</v>
      </c>
      <c r="F27" s="20">
        <v>21.7</v>
      </c>
      <c r="G27" s="20"/>
      <c r="H27" s="20">
        <v>21.7</v>
      </c>
      <c r="I27" s="20"/>
      <c r="J27" s="20"/>
      <c r="K27" s="20"/>
      <c r="L27" s="20"/>
      <c r="M27" s="22"/>
      <c r="N27" s="3"/>
      <c r="O27" s="3"/>
    </row>
    <row r="28" spans="2:15" s="2" customFormat="1" x14ac:dyDescent="0.25">
      <c r="B28" s="93"/>
      <c r="C28" s="23">
        <v>58</v>
      </c>
      <c r="D28" s="23"/>
      <c r="E28" s="23">
        <v>4114</v>
      </c>
      <c r="F28" s="24">
        <v>37.299999999999997</v>
      </c>
      <c r="G28" s="20"/>
      <c r="H28" s="20"/>
      <c r="I28" s="20"/>
      <c r="J28" s="20"/>
      <c r="K28" s="20">
        <v>37.299999999999997</v>
      </c>
      <c r="L28" s="20"/>
      <c r="M28" s="22"/>
      <c r="N28" s="3"/>
      <c r="O28" s="3"/>
    </row>
    <row r="29" spans="2:15" x14ac:dyDescent="0.25">
      <c r="B29" s="93"/>
      <c r="C29" s="116">
        <v>59</v>
      </c>
      <c r="D29" s="19" t="s">
        <v>17</v>
      </c>
      <c r="E29" s="19">
        <v>1104</v>
      </c>
      <c r="F29" s="20">
        <v>10.31</v>
      </c>
      <c r="G29" s="20"/>
      <c r="H29" s="20">
        <v>10.31</v>
      </c>
      <c r="I29" s="20"/>
      <c r="J29" s="20"/>
      <c r="K29" s="20"/>
      <c r="L29" s="20"/>
      <c r="M29" s="22"/>
      <c r="N29" s="3"/>
      <c r="O29" s="3"/>
    </row>
    <row r="30" spans="2:15" x14ac:dyDescent="0.25">
      <c r="B30" s="93"/>
      <c r="C30" s="117"/>
      <c r="D30" s="19" t="s">
        <v>18</v>
      </c>
      <c r="E30" s="19">
        <v>4114</v>
      </c>
      <c r="F30" s="20">
        <v>45.28</v>
      </c>
      <c r="G30" s="20"/>
      <c r="H30" s="20"/>
      <c r="I30" s="20"/>
      <c r="J30" s="20"/>
      <c r="K30" s="20">
        <v>45.28</v>
      </c>
      <c r="L30" s="20"/>
      <c r="M30" s="22"/>
      <c r="N30" s="3"/>
      <c r="O30" s="3"/>
    </row>
    <row r="31" spans="2:15" ht="16.5" thickBot="1" x14ac:dyDescent="0.3">
      <c r="B31" s="96"/>
      <c r="C31" s="25">
        <v>65</v>
      </c>
      <c r="D31" s="25" t="s">
        <v>21</v>
      </c>
      <c r="E31" s="25">
        <v>6106</v>
      </c>
      <c r="F31" s="26">
        <v>20.100000000000001</v>
      </c>
      <c r="G31" s="26"/>
      <c r="H31" s="26"/>
      <c r="I31" s="26"/>
      <c r="J31" s="26"/>
      <c r="K31" s="26"/>
      <c r="L31" s="26"/>
      <c r="M31" s="27">
        <v>20.100000000000001</v>
      </c>
    </row>
    <row r="32" spans="2:15" s="1" customFormat="1" ht="68.25" customHeight="1" x14ac:dyDescent="0.25">
      <c r="B32" s="97" t="s">
        <v>3</v>
      </c>
      <c r="C32" s="90" t="s">
        <v>4</v>
      </c>
      <c r="D32" s="90" t="s">
        <v>5</v>
      </c>
      <c r="E32" s="90" t="s">
        <v>6</v>
      </c>
      <c r="F32" s="48" t="s">
        <v>7</v>
      </c>
      <c r="G32" s="48" t="s">
        <v>9</v>
      </c>
      <c r="H32" s="48" t="s">
        <v>10</v>
      </c>
      <c r="I32" s="48" t="s">
        <v>11</v>
      </c>
      <c r="J32" s="48" t="s">
        <v>12</v>
      </c>
      <c r="K32" s="48" t="s">
        <v>13</v>
      </c>
      <c r="L32" s="48" t="s">
        <v>14</v>
      </c>
      <c r="M32" s="49" t="s">
        <v>15</v>
      </c>
      <c r="N32" s="5"/>
      <c r="O32" s="5"/>
    </row>
    <row r="33" spans="2:15" s="1" customFormat="1" ht="15" x14ac:dyDescent="0.25">
      <c r="B33" s="98"/>
      <c r="C33" s="91"/>
      <c r="D33" s="91"/>
      <c r="E33" s="91"/>
      <c r="F33" s="50" t="s">
        <v>8</v>
      </c>
      <c r="G33" s="50" t="s">
        <v>8</v>
      </c>
      <c r="H33" s="50" t="s">
        <v>8</v>
      </c>
      <c r="I33" s="50" t="s">
        <v>8</v>
      </c>
      <c r="J33" s="50" t="s">
        <v>8</v>
      </c>
      <c r="K33" s="50" t="s">
        <v>8</v>
      </c>
      <c r="L33" s="50" t="s">
        <v>8</v>
      </c>
      <c r="M33" s="51" t="s">
        <v>8</v>
      </c>
      <c r="N33" s="5"/>
      <c r="O33" s="5"/>
    </row>
    <row r="34" spans="2:15" s="6" customFormat="1" ht="13.5" thickBot="1" x14ac:dyDescent="0.25">
      <c r="B34" s="68">
        <v>1</v>
      </c>
      <c r="C34" s="69">
        <v>2</v>
      </c>
      <c r="D34" s="69">
        <v>3</v>
      </c>
      <c r="E34" s="69">
        <v>4</v>
      </c>
      <c r="F34" s="69">
        <v>5</v>
      </c>
      <c r="G34" s="69">
        <v>6</v>
      </c>
      <c r="H34" s="69">
        <v>7</v>
      </c>
      <c r="I34" s="69">
        <v>8</v>
      </c>
      <c r="J34" s="69">
        <v>9</v>
      </c>
      <c r="K34" s="69">
        <v>10</v>
      </c>
      <c r="L34" s="69">
        <v>11</v>
      </c>
      <c r="M34" s="70">
        <v>12</v>
      </c>
      <c r="N34" s="4"/>
      <c r="O34" s="4"/>
    </row>
    <row r="35" spans="2:15" x14ac:dyDescent="0.25">
      <c r="B35" s="92" t="s">
        <v>23</v>
      </c>
      <c r="C35" s="28">
        <v>104</v>
      </c>
      <c r="D35" s="28"/>
      <c r="E35" s="28">
        <v>6105</v>
      </c>
      <c r="F35" s="29">
        <v>32.76</v>
      </c>
      <c r="G35" s="29"/>
      <c r="H35" s="29"/>
      <c r="I35" s="29"/>
      <c r="J35" s="29"/>
      <c r="K35" s="29"/>
      <c r="L35" s="29"/>
      <c r="M35" s="30">
        <v>32.76</v>
      </c>
    </row>
    <row r="36" spans="2:15" x14ac:dyDescent="0.25">
      <c r="B36" s="93"/>
      <c r="C36" s="23">
        <v>115</v>
      </c>
      <c r="D36" s="23" t="s">
        <v>18</v>
      </c>
      <c r="E36" s="23">
        <v>4101</v>
      </c>
      <c r="F36" s="24">
        <v>63.4</v>
      </c>
      <c r="G36" s="24"/>
      <c r="H36" s="24"/>
      <c r="I36" s="24"/>
      <c r="J36" s="24"/>
      <c r="K36" s="24">
        <v>63.4</v>
      </c>
      <c r="L36" s="24"/>
      <c r="M36" s="31"/>
    </row>
    <row r="37" spans="2:15" ht="15.75" customHeight="1" x14ac:dyDescent="0.25">
      <c r="B37" s="93"/>
      <c r="C37" s="61">
        <v>116</v>
      </c>
      <c r="D37" s="61" t="s">
        <v>21</v>
      </c>
      <c r="E37" s="61">
        <v>3224</v>
      </c>
      <c r="F37" s="24">
        <v>1.35</v>
      </c>
      <c r="G37" s="24"/>
      <c r="H37" s="24"/>
      <c r="I37" s="24"/>
      <c r="J37" s="24">
        <v>1.35</v>
      </c>
      <c r="K37" s="24"/>
      <c r="L37" s="24"/>
      <c r="M37" s="32"/>
    </row>
    <row r="38" spans="2:15" x14ac:dyDescent="0.25">
      <c r="B38" s="93"/>
      <c r="C38" s="61">
        <v>117</v>
      </c>
      <c r="D38" s="61" t="s">
        <v>18</v>
      </c>
      <c r="E38" s="61">
        <v>6105</v>
      </c>
      <c r="F38" s="24">
        <v>39.520000000000003</v>
      </c>
      <c r="G38" s="24"/>
      <c r="H38" s="24"/>
      <c r="I38" s="24"/>
      <c r="J38" s="24"/>
      <c r="K38" s="24"/>
      <c r="L38" s="24"/>
      <c r="M38" s="32">
        <v>39.520000000000003</v>
      </c>
    </row>
    <row r="39" spans="2:15" x14ac:dyDescent="0.25">
      <c r="B39" s="93"/>
      <c r="C39" s="99">
        <v>118</v>
      </c>
      <c r="D39" s="61" t="s">
        <v>19</v>
      </c>
      <c r="E39" s="61">
        <v>6105</v>
      </c>
      <c r="F39" s="24">
        <v>12.07</v>
      </c>
      <c r="G39" s="24"/>
      <c r="H39" s="24"/>
      <c r="I39" s="24"/>
      <c r="J39" s="24"/>
      <c r="K39" s="24"/>
      <c r="L39" s="24"/>
      <c r="M39" s="32">
        <v>12.07</v>
      </c>
    </row>
    <row r="40" spans="2:15" x14ac:dyDescent="0.25">
      <c r="B40" s="93"/>
      <c r="C40" s="99"/>
      <c r="D40" s="61" t="s">
        <v>18</v>
      </c>
      <c r="E40" s="61">
        <v>4101</v>
      </c>
      <c r="F40" s="24">
        <v>13.83</v>
      </c>
      <c r="G40" s="24"/>
      <c r="H40" s="24"/>
      <c r="I40" s="24"/>
      <c r="J40" s="24"/>
      <c r="K40" s="24">
        <v>13.83</v>
      </c>
      <c r="L40" s="24"/>
      <c r="M40" s="32"/>
    </row>
    <row r="41" spans="2:15" x14ac:dyDescent="0.25">
      <c r="B41" s="93"/>
      <c r="C41" s="99">
        <v>122</v>
      </c>
      <c r="D41" s="61" t="s">
        <v>21</v>
      </c>
      <c r="E41" s="61">
        <v>3106</v>
      </c>
      <c r="F41" s="24">
        <v>5.49</v>
      </c>
      <c r="G41" s="24"/>
      <c r="H41" s="24"/>
      <c r="I41" s="24"/>
      <c r="J41" s="24">
        <v>5.49</v>
      </c>
      <c r="K41" s="24"/>
      <c r="L41" s="24"/>
      <c r="M41" s="32"/>
    </row>
    <row r="42" spans="2:15" x14ac:dyDescent="0.25">
      <c r="B42" s="93"/>
      <c r="C42" s="99"/>
      <c r="D42" s="61" t="s">
        <v>18</v>
      </c>
      <c r="E42" s="61">
        <v>3247</v>
      </c>
      <c r="F42" s="24">
        <v>5.12</v>
      </c>
      <c r="G42" s="24"/>
      <c r="H42" s="24"/>
      <c r="I42" s="24"/>
      <c r="J42" s="24">
        <v>5.12</v>
      </c>
      <c r="K42" s="24"/>
      <c r="L42" s="24"/>
      <c r="M42" s="32"/>
    </row>
    <row r="43" spans="2:15" x14ac:dyDescent="0.25">
      <c r="B43" s="93"/>
      <c r="C43" s="99"/>
      <c r="D43" s="61" t="s">
        <v>19</v>
      </c>
      <c r="E43" s="61">
        <v>3247</v>
      </c>
      <c r="F43" s="24">
        <v>2.2799999999999998</v>
      </c>
      <c r="G43" s="24"/>
      <c r="H43" s="24"/>
      <c r="I43" s="24"/>
      <c r="J43" s="24">
        <v>2.2799999999999998</v>
      </c>
      <c r="K43" s="24"/>
      <c r="L43" s="24"/>
      <c r="M43" s="32"/>
    </row>
    <row r="44" spans="2:15" x14ac:dyDescent="0.25">
      <c r="B44" s="93"/>
      <c r="C44" s="99">
        <v>123</v>
      </c>
      <c r="D44" s="61" t="s">
        <v>21</v>
      </c>
      <c r="E44" s="61">
        <v>3106</v>
      </c>
      <c r="F44" s="24">
        <v>10.1</v>
      </c>
      <c r="G44" s="24"/>
      <c r="H44" s="24"/>
      <c r="I44" s="24"/>
      <c r="J44" s="24">
        <v>10.1</v>
      </c>
      <c r="K44" s="24"/>
      <c r="L44" s="24"/>
      <c r="M44" s="32"/>
    </row>
    <row r="45" spans="2:15" x14ac:dyDescent="0.25">
      <c r="B45" s="93"/>
      <c r="C45" s="99"/>
      <c r="D45" s="61" t="s">
        <v>18</v>
      </c>
      <c r="E45" s="61">
        <v>3251</v>
      </c>
      <c r="F45" s="24">
        <v>0.85</v>
      </c>
      <c r="G45" s="24"/>
      <c r="H45" s="24"/>
      <c r="I45" s="24"/>
      <c r="J45" s="24">
        <v>0.85</v>
      </c>
      <c r="K45" s="24"/>
      <c r="L45" s="24"/>
      <c r="M45" s="32"/>
    </row>
    <row r="46" spans="2:15" x14ac:dyDescent="0.25">
      <c r="B46" s="93"/>
      <c r="C46" s="99"/>
      <c r="D46" s="61" t="s">
        <v>19</v>
      </c>
      <c r="E46" s="61">
        <v>4114</v>
      </c>
      <c r="F46" s="24">
        <v>59.17</v>
      </c>
      <c r="G46" s="24"/>
      <c r="H46" s="24"/>
      <c r="I46" s="24"/>
      <c r="J46" s="24"/>
      <c r="K46" s="24">
        <v>59.17</v>
      </c>
      <c r="L46" s="24"/>
      <c r="M46" s="32"/>
    </row>
    <row r="47" spans="2:15" x14ac:dyDescent="0.25">
      <c r="B47" s="93"/>
      <c r="C47" s="99">
        <v>124</v>
      </c>
      <c r="D47" s="61" t="s">
        <v>21</v>
      </c>
      <c r="E47" s="61">
        <v>3106</v>
      </c>
      <c r="F47" s="24">
        <v>2.34</v>
      </c>
      <c r="G47" s="24"/>
      <c r="H47" s="24"/>
      <c r="I47" s="24"/>
      <c r="J47" s="24">
        <v>2.34</v>
      </c>
      <c r="K47" s="24"/>
      <c r="L47" s="24"/>
      <c r="M47" s="32"/>
    </row>
    <row r="48" spans="2:15" x14ac:dyDescent="0.25">
      <c r="B48" s="93"/>
      <c r="C48" s="99"/>
      <c r="D48" s="61" t="s">
        <v>18</v>
      </c>
      <c r="E48" s="61">
        <v>3610</v>
      </c>
      <c r="F48" s="24">
        <v>6.58</v>
      </c>
      <c r="G48" s="24"/>
      <c r="H48" s="24"/>
      <c r="I48" s="24"/>
      <c r="J48" s="24">
        <v>6.58</v>
      </c>
      <c r="K48" s="24"/>
      <c r="L48" s="24"/>
      <c r="M48" s="32"/>
    </row>
    <row r="49" spans="2:15" x14ac:dyDescent="0.25">
      <c r="B49" s="93"/>
      <c r="C49" s="61">
        <v>125</v>
      </c>
      <c r="D49" s="61" t="s">
        <v>21</v>
      </c>
      <c r="E49" s="61">
        <v>3106</v>
      </c>
      <c r="F49" s="24">
        <v>9.2799999999999994</v>
      </c>
      <c r="G49" s="24"/>
      <c r="H49" s="24"/>
      <c r="I49" s="24"/>
      <c r="J49" s="24">
        <v>9.2799999999999994</v>
      </c>
      <c r="K49" s="24"/>
      <c r="L49" s="24"/>
      <c r="M49" s="32"/>
    </row>
    <row r="50" spans="2:15" x14ac:dyDescent="0.25">
      <c r="B50" s="93"/>
      <c r="C50" s="61"/>
      <c r="D50" s="61" t="s">
        <v>18</v>
      </c>
      <c r="E50" s="61">
        <v>3610</v>
      </c>
      <c r="F50" s="24">
        <v>9.59</v>
      </c>
      <c r="G50" s="24"/>
      <c r="H50" s="24"/>
      <c r="I50" s="24"/>
      <c r="J50" s="24">
        <v>9.59</v>
      </c>
      <c r="K50" s="24"/>
      <c r="L50" s="24"/>
      <c r="M50" s="32"/>
    </row>
    <row r="51" spans="2:15" x14ac:dyDescent="0.25">
      <c r="B51" s="93"/>
      <c r="C51" s="61"/>
      <c r="D51" s="61" t="s">
        <v>19</v>
      </c>
      <c r="E51" s="61">
        <v>4114</v>
      </c>
      <c r="F51" s="24">
        <v>11.26</v>
      </c>
      <c r="G51" s="24"/>
      <c r="H51" s="24"/>
      <c r="I51" s="24"/>
      <c r="J51" s="24"/>
      <c r="K51" s="24">
        <v>11.26</v>
      </c>
      <c r="L51" s="24"/>
      <c r="M51" s="32"/>
    </row>
    <row r="52" spans="2:15" x14ac:dyDescent="0.25">
      <c r="B52" s="93"/>
      <c r="C52" s="61">
        <v>129</v>
      </c>
      <c r="D52" s="61" t="s">
        <v>19</v>
      </c>
      <c r="E52" s="61">
        <v>4203</v>
      </c>
      <c r="F52" s="24">
        <v>7.35</v>
      </c>
      <c r="G52" s="24"/>
      <c r="H52" s="24"/>
      <c r="I52" s="24"/>
      <c r="J52" s="24"/>
      <c r="K52" s="24">
        <v>7.35</v>
      </c>
      <c r="L52" s="24"/>
      <c r="M52" s="32"/>
    </row>
    <row r="53" spans="2:15" ht="16.5" thickBot="1" x14ac:dyDescent="0.3">
      <c r="B53" s="94"/>
      <c r="C53" s="103" t="s">
        <v>24</v>
      </c>
      <c r="D53" s="103"/>
      <c r="E53" s="103"/>
      <c r="F53" s="77">
        <f t="shared" ref="F53:M53" si="1">F24+F25+F26+F27+F28+F29+F30+F31+F35+F36+F37+F38+F39+F40+F41+F42+F43+F44+F45+F46+F47+F48+F49+F50+F51+F52</f>
        <v>538.05999999999995</v>
      </c>
      <c r="G53" s="78">
        <f t="shared" si="1"/>
        <v>0</v>
      </c>
      <c r="H53" s="78">
        <f t="shared" si="1"/>
        <v>69.16</v>
      </c>
      <c r="I53" s="78">
        <f t="shared" si="1"/>
        <v>7.16</v>
      </c>
      <c r="J53" s="78">
        <f t="shared" si="1"/>
        <v>52.980000000000004</v>
      </c>
      <c r="K53" s="78">
        <f t="shared" si="1"/>
        <v>237.59</v>
      </c>
      <c r="L53" s="78">
        <f t="shared" si="1"/>
        <v>0</v>
      </c>
      <c r="M53" s="79">
        <f t="shared" si="1"/>
        <v>171.17</v>
      </c>
      <c r="N53" s="10"/>
    </row>
    <row r="54" spans="2:15" ht="15.75" customHeight="1" x14ac:dyDescent="0.25">
      <c r="B54" s="93" t="s">
        <v>25</v>
      </c>
      <c r="C54" s="62">
        <v>22</v>
      </c>
      <c r="D54" s="62" t="s">
        <v>20</v>
      </c>
      <c r="E54" s="62">
        <v>6106</v>
      </c>
      <c r="F54" s="66">
        <v>9.7899999999999991</v>
      </c>
      <c r="G54" s="66"/>
      <c r="H54" s="66"/>
      <c r="I54" s="66"/>
      <c r="J54" s="66"/>
      <c r="K54" s="66"/>
      <c r="L54" s="66">
        <v>9.7899999999999991</v>
      </c>
      <c r="M54" s="76"/>
    </row>
    <row r="55" spans="2:15" x14ac:dyDescent="0.25">
      <c r="B55" s="93"/>
      <c r="C55" s="57">
        <v>42</v>
      </c>
      <c r="D55" s="57" t="s">
        <v>18</v>
      </c>
      <c r="E55" s="57">
        <v>3106</v>
      </c>
      <c r="F55" s="24">
        <v>5.19</v>
      </c>
      <c r="G55" s="24"/>
      <c r="H55" s="24"/>
      <c r="I55" s="24"/>
      <c r="J55" s="24">
        <v>5.19</v>
      </c>
      <c r="K55" s="24"/>
      <c r="L55" s="24"/>
      <c r="M55" s="32"/>
    </row>
    <row r="56" spans="2:15" x14ac:dyDescent="0.25">
      <c r="B56" s="93"/>
      <c r="C56" s="57">
        <v>43</v>
      </c>
      <c r="D56" s="57" t="s">
        <v>18</v>
      </c>
      <c r="E56" s="57">
        <v>1104</v>
      </c>
      <c r="F56" s="24">
        <v>30.19</v>
      </c>
      <c r="G56" s="24"/>
      <c r="H56" s="24">
        <v>30.19</v>
      </c>
      <c r="I56" s="24"/>
      <c r="J56" s="24"/>
      <c r="K56" s="24"/>
      <c r="L56" s="24"/>
      <c r="M56" s="32"/>
    </row>
    <row r="57" spans="2:15" x14ac:dyDescent="0.25">
      <c r="B57" s="93"/>
      <c r="C57" s="99">
        <v>54</v>
      </c>
      <c r="D57" s="57" t="s">
        <v>21</v>
      </c>
      <c r="E57" s="57">
        <v>1101</v>
      </c>
      <c r="F57" s="33">
        <v>21.83</v>
      </c>
      <c r="G57" s="33"/>
      <c r="H57" s="33">
        <v>21.83</v>
      </c>
      <c r="I57" s="33"/>
      <c r="J57" s="33"/>
      <c r="K57" s="24"/>
      <c r="L57" s="33"/>
      <c r="M57" s="31"/>
    </row>
    <row r="58" spans="2:15" x14ac:dyDescent="0.25">
      <c r="B58" s="93"/>
      <c r="C58" s="99"/>
      <c r="D58" s="57" t="s">
        <v>26</v>
      </c>
      <c r="E58" s="23">
        <v>3106</v>
      </c>
      <c r="F58" s="33">
        <v>19.670000000000002</v>
      </c>
      <c r="G58" s="33"/>
      <c r="H58" s="33"/>
      <c r="I58" s="33"/>
      <c r="J58" s="33">
        <v>19.670000000000002</v>
      </c>
      <c r="K58" s="33"/>
      <c r="L58" s="33"/>
      <c r="M58" s="31"/>
    </row>
    <row r="59" spans="2:15" x14ac:dyDescent="0.25">
      <c r="B59" s="93"/>
      <c r="C59" s="23">
        <v>57</v>
      </c>
      <c r="D59" s="23" t="s">
        <v>21</v>
      </c>
      <c r="E59" s="23">
        <v>1101</v>
      </c>
      <c r="F59" s="33">
        <v>40.119999999999997</v>
      </c>
      <c r="G59" s="33"/>
      <c r="H59" s="33">
        <v>40.119999999999997</v>
      </c>
      <c r="I59" s="33"/>
      <c r="J59" s="33"/>
      <c r="K59" s="33"/>
      <c r="L59" s="33"/>
      <c r="M59" s="31"/>
    </row>
    <row r="60" spans="2:15" x14ac:dyDescent="0.25">
      <c r="B60" s="93"/>
      <c r="C60" s="99" t="s">
        <v>27</v>
      </c>
      <c r="D60" s="23" t="s">
        <v>18</v>
      </c>
      <c r="E60" s="23">
        <v>1208</v>
      </c>
      <c r="F60" s="33">
        <v>11.49</v>
      </c>
      <c r="G60" s="33">
        <v>11.49</v>
      </c>
      <c r="H60" s="33"/>
      <c r="I60" s="33"/>
      <c r="J60" s="33"/>
      <c r="K60" s="33"/>
      <c r="L60" s="33"/>
      <c r="M60" s="31"/>
    </row>
    <row r="61" spans="2:15" x14ac:dyDescent="0.25">
      <c r="B61" s="93"/>
      <c r="C61" s="99"/>
      <c r="D61" s="23" t="s">
        <v>19</v>
      </c>
      <c r="E61" s="23">
        <v>1209</v>
      </c>
      <c r="F61" s="33">
        <v>2.96</v>
      </c>
      <c r="G61" s="33">
        <v>2.96</v>
      </c>
      <c r="H61" s="33"/>
      <c r="I61" s="33"/>
      <c r="J61" s="33"/>
      <c r="K61" s="33"/>
      <c r="L61" s="33"/>
      <c r="M61" s="31"/>
    </row>
    <row r="62" spans="2:15" ht="16.5" thickBot="1" x14ac:dyDescent="0.3">
      <c r="B62" s="96"/>
      <c r="C62" s="59">
        <v>68</v>
      </c>
      <c r="D62" s="59"/>
      <c r="E62" s="39">
        <v>4203</v>
      </c>
      <c r="F62" s="34">
        <v>16.77</v>
      </c>
      <c r="G62" s="34"/>
      <c r="H62" s="34"/>
      <c r="I62" s="34"/>
      <c r="J62" s="34"/>
      <c r="K62" s="34">
        <v>16.77</v>
      </c>
      <c r="L62" s="34"/>
      <c r="M62" s="27"/>
    </row>
    <row r="63" spans="2:15" s="1" customFormat="1" ht="68.25" customHeight="1" x14ac:dyDescent="0.25">
      <c r="B63" s="97" t="s">
        <v>3</v>
      </c>
      <c r="C63" s="90" t="s">
        <v>4</v>
      </c>
      <c r="D63" s="90" t="s">
        <v>5</v>
      </c>
      <c r="E63" s="90" t="s">
        <v>6</v>
      </c>
      <c r="F63" s="48" t="s">
        <v>7</v>
      </c>
      <c r="G63" s="48" t="s">
        <v>9</v>
      </c>
      <c r="H63" s="48" t="s">
        <v>10</v>
      </c>
      <c r="I63" s="48" t="s">
        <v>11</v>
      </c>
      <c r="J63" s="48" t="s">
        <v>12</v>
      </c>
      <c r="K63" s="48" t="s">
        <v>13</v>
      </c>
      <c r="L63" s="48" t="s">
        <v>14</v>
      </c>
      <c r="M63" s="49" t="s">
        <v>15</v>
      </c>
      <c r="N63" s="5"/>
      <c r="O63" s="5"/>
    </row>
    <row r="64" spans="2:15" s="1" customFormat="1" ht="15" x14ac:dyDescent="0.25">
      <c r="B64" s="98"/>
      <c r="C64" s="91"/>
      <c r="D64" s="91"/>
      <c r="E64" s="91"/>
      <c r="F64" s="50" t="s">
        <v>8</v>
      </c>
      <c r="G64" s="50" t="s">
        <v>8</v>
      </c>
      <c r="H64" s="50" t="s">
        <v>8</v>
      </c>
      <c r="I64" s="50" t="s">
        <v>8</v>
      </c>
      <c r="J64" s="50" t="s">
        <v>8</v>
      </c>
      <c r="K64" s="50" t="s">
        <v>8</v>
      </c>
      <c r="L64" s="50" t="s">
        <v>8</v>
      </c>
      <c r="M64" s="51" t="s">
        <v>8</v>
      </c>
      <c r="N64" s="5"/>
      <c r="O64" s="5"/>
    </row>
    <row r="65" spans="2:15" s="6" customFormat="1" ht="13.5" thickBot="1" x14ac:dyDescent="0.25">
      <c r="B65" s="52">
        <v>1</v>
      </c>
      <c r="C65" s="53">
        <v>2</v>
      </c>
      <c r="D65" s="53">
        <v>3</v>
      </c>
      <c r="E65" s="53">
        <v>4</v>
      </c>
      <c r="F65" s="53">
        <v>5</v>
      </c>
      <c r="G65" s="53">
        <v>6</v>
      </c>
      <c r="H65" s="53">
        <v>7</v>
      </c>
      <c r="I65" s="53">
        <v>8</v>
      </c>
      <c r="J65" s="53">
        <v>9</v>
      </c>
      <c r="K65" s="53">
        <v>10</v>
      </c>
      <c r="L65" s="53">
        <v>11</v>
      </c>
      <c r="M65" s="54">
        <v>12</v>
      </c>
      <c r="N65" s="4"/>
      <c r="O65" s="4"/>
    </row>
    <row r="66" spans="2:15" ht="15.75" customHeight="1" x14ac:dyDescent="0.25">
      <c r="B66" s="100" t="s">
        <v>25</v>
      </c>
      <c r="C66" s="115">
        <v>71</v>
      </c>
      <c r="D66" s="63" t="s">
        <v>21</v>
      </c>
      <c r="E66" s="28">
        <v>4114</v>
      </c>
      <c r="F66" s="35">
        <v>11.94</v>
      </c>
      <c r="G66" s="35"/>
      <c r="H66" s="35"/>
      <c r="I66" s="35"/>
      <c r="J66" s="35"/>
      <c r="K66" s="35">
        <v>11.94</v>
      </c>
      <c r="L66" s="35"/>
      <c r="M66" s="30"/>
    </row>
    <row r="67" spans="2:15" x14ac:dyDescent="0.25">
      <c r="B67" s="101"/>
      <c r="C67" s="99"/>
      <c r="D67" s="61" t="s">
        <v>18</v>
      </c>
      <c r="E67" s="61">
        <v>4213</v>
      </c>
      <c r="F67" s="33">
        <v>6.62</v>
      </c>
      <c r="G67" s="33"/>
      <c r="H67" s="33"/>
      <c r="I67" s="33"/>
      <c r="J67" s="33"/>
      <c r="K67" s="33">
        <v>6.62</v>
      </c>
      <c r="L67" s="33"/>
      <c r="M67" s="31"/>
    </row>
    <row r="68" spans="2:15" ht="15.75" customHeight="1" x14ac:dyDescent="0.25">
      <c r="B68" s="101"/>
      <c r="C68" s="61">
        <v>71</v>
      </c>
      <c r="D68" s="61" t="s">
        <v>19</v>
      </c>
      <c r="E68" s="61">
        <v>6105</v>
      </c>
      <c r="F68" s="20">
        <v>20.7</v>
      </c>
      <c r="G68" s="20"/>
      <c r="H68" s="20"/>
      <c r="I68" s="20"/>
      <c r="J68" s="20"/>
      <c r="K68" s="20"/>
      <c r="L68" s="20"/>
      <c r="M68" s="36">
        <v>20.7</v>
      </c>
    </row>
    <row r="69" spans="2:15" x14ac:dyDescent="0.25">
      <c r="B69" s="101"/>
      <c r="C69" s="61">
        <v>86</v>
      </c>
      <c r="D69" s="61" t="s">
        <v>18</v>
      </c>
      <c r="E69" s="61">
        <v>3106</v>
      </c>
      <c r="F69" s="20">
        <v>1.48</v>
      </c>
      <c r="G69" s="20"/>
      <c r="H69" s="20"/>
      <c r="I69" s="20"/>
      <c r="J69" s="20">
        <v>1.48</v>
      </c>
      <c r="K69" s="20"/>
      <c r="L69" s="20"/>
      <c r="M69" s="36"/>
    </row>
    <row r="70" spans="2:15" x14ac:dyDescent="0.25">
      <c r="B70" s="101"/>
      <c r="C70" s="99">
        <v>97</v>
      </c>
      <c r="D70" s="61" t="s">
        <v>18</v>
      </c>
      <c r="E70" s="61">
        <v>3106</v>
      </c>
      <c r="F70" s="20">
        <v>1.34</v>
      </c>
      <c r="G70" s="20"/>
      <c r="H70" s="20"/>
      <c r="I70" s="20"/>
      <c r="J70" s="20">
        <v>1.34</v>
      </c>
      <c r="K70" s="20"/>
      <c r="L70" s="20"/>
      <c r="M70" s="36"/>
    </row>
    <row r="71" spans="2:15" x14ac:dyDescent="0.25">
      <c r="B71" s="101"/>
      <c r="C71" s="99"/>
      <c r="D71" s="61" t="s">
        <v>19</v>
      </c>
      <c r="E71" s="61">
        <v>3107</v>
      </c>
      <c r="F71" s="20">
        <v>1.43</v>
      </c>
      <c r="G71" s="20"/>
      <c r="H71" s="20"/>
      <c r="I71" s="20"/>
      <c r="J71" s="20">
        <v>1.43</v>
      </c>
      <c r="K71" s="20"/>
      <c r="L71" s="20"/>
      <c r="M71" s="36"/>
    </row>
    <row r="72" spans="2:15" ht="16.5" customHeight="1" x14ac:dyDescent="0.25">
      <c r="B72" s="101"/>
      <c r="C72" s="61">
        <v>107</v>
      </c>
      <c r="D72" s="61" t="s">
        <v>20</v>
      </c>
      <c r="E72" s="61">
        <v>4232</v>
      </c>
      <c r="F72" s="20">
        <v>44.5</v>
      </c>
      <c r="G72" s="20"/>
      <c r="H72" s="20"/>
      <c r="I72" s="20"/>
      <c r="J72" s="20"/>
      <c r="K72" s="20">
        <v>44.5</v>
      </c>
      <c r="L72" s="20"/>
      <c r="M72" s="36"/>
    </row>
    <row r="73" spans="2:15" ht="16.5" thickBot="1" x14ac:dyDescent="0.3">
      <c r="B73" s="102"/>
      <c r="C73" s="103" t="s">
        <v>28</v>
      </c>
      <c r="D73" s="103"/>
      <c r="E73" s="103"/>
      <c r="F73" s="73">
        <f t="shared" ref="F73:M73" si="2">F54+F55+F56+F57+F58+F59+F60+F61+F62+F66+F67+F68+F69+F70+F71+F72</f>
        <v>246.02</v>
      </c>
      <c r="G73" s="74">
        <f t="shared" si="2"/>
        <v>14.45</v>
      </c>
      <c r="H73" s="74">
        <f t="shared" si="2"/>
        <v>92.139999999999986</v>
      </c>
      <c r="I73" s="74">
        <f t="shared" si="2"/>
        <v>0</v>
      </c>
      <c r="J73" s="74">
        <f t="shared" si="2"/>
        <v>29.110000000000003</v>
      </c>
      <c r="K73" s="74">
        <f t="shared" si="2"/>
        <v>79.83</v>
      </c>
      <c r="L73" s="74">
        <f t="shared" si="2"/>
        <v>9.7899999999999991</v>
      </c>
      <c r="M73" s="75">
        <f t="shared" si="2"/>
        <v>20.7</v>
      </c>
      <c r="N73" s="10"/>
    </row>
    <row r="74" spans="2:15" x14ac:dyDescent="0.25">
      <c r="B74" s="118" t="s">
        <v>29</v>
      </c>
      <c r="C74" s="109">
        <v>12</v>
      </c>
      <c r="D74" s="62" t="s">
        <v>17</v>
      </c>
      <c r="E74" s="62">
        <v>1209</v>
      </c>
      <c r="F74" s="64">
        <v>35.340000000000003</v>
      </c>
      <c r="G74" s="64">
        <v>35.340000000000003</v>
      </c>
      <c r="H74" s="64"/>
      <c r="I74" s="64"/>
      <c r="J74" s="64"/>
      <c r="K74" s="64"/>
      <c r="L74" s="64"/>
      <c r="M74" s="80"/>
    </row>
    <row r="75" spans="2:15" x14ac:dyDescent="0.25">
      <c r="B75" s="118"/>
      <c r="C75" s="109"/>
      <c r="D75" s="61" t="s">
        <v>18</v>
      </c>
      <c r="E75" s="61">
        <v>1101</v>
      </c>
      <c r="F75" s="20">
        <v>23.73</v>
      </c>
      <c r="G75" s="20"/>
      <c r="H75" s="20">
        <v>23.73</v>
      </c>
      <c r="I75" s="20"/>
      <c r="J75" s="20"/>
      <c r="K75" s="20"/>
      <c r="L75" s="20"/>
      <c r="M75" s="36"/>
    </row>
    <row r="76" spans="2:15" x14ac:dyDescent="0.25">
      <c r="B76" s="118"/>
      <c r="C76" s="110"/>
      <c r="D76" s="61" t="s">
        <v>19</v>
      </c>
      <c r="E76" s="61">
        <v>6106</v>
      </c>
      <c r="F76" s="20">
        <v>18.11</v>
      </c>
      <c r="G76" s="20"/>
      <c r="H76" s="20"/>
      <c r="I76" s="20"/>
      <c r="J76" s="20"/>
      <c r="K76" s="20"/>
      <c r="L76" s="20">
        <v>18.11</v>
      </c>
      <c r="M76" s="36"/>
    </row>
    <row r="77" spans="2:15" x14ac:dyDescent="0.25">
      <c r="B77" s="118"/>
      <c r="C77" s="120" t="s">
        <v>30</v>
      </c>
      <c r="D77" s="61" t="s">
        <v>21</v>
      </c>
      <c r="E77" s="61">
        <v>1208</v>
      </c>
      <c r="F77" s="20">
        <v>17.38</v>
      </c>
      <c r="G77" s="20">
        <v>17.38</v>
      </c>
      <c r="H77" s="20"/>
      <c r="I77" s="20"/>
      <c r="J77" s="20"/>
      <c r="K77" s="20"/>
      <c r="L77" s="20"/>
      <c r="M77" s="36"/>
    </row>
    <row r="78" spans="2:15" x14ac:dyDescent="0.25">
      <c r="B78" s="118"/>
      <c r="C78" s="110"/>
      <c r="D78" s="61" t="s">
        <v>18</v>
      </c>
      <c r="E78" s="61">
        <v>1208</v>
      </c>
      <c r="F78" s="20">
        <v>17.23</v>
      </c>
      <c r="G78" s="20">
        <v>17.23</v>
      </c>
      <c r="H78" s="20"/>
      <c r="I78" s="20"/>
      <c r="J78" s="20"/>
      <c r="K78" s="20"/>
      <c r="L78" s="20"/>
      <c r="M78" s="36"/>
    </row>
    <row r="79" spans="2:15" x14ac:dyDescent="0.25">
      <c r="B79" s="118"/>
      <c r="C79" s="61">
        <v>19</v>
      </c>
      <c r="D79" s="61" t="s">
        <v>18</v>
      </c>
      <c r="E79" s="61">
        <v>1208</v>
      </c>
      <c r="F79" s="20">
        <v>46.89</v>
      </c>
      <c r="G79" s="20">
        <v>46.89</v>
      </c>
      <c r="H79" s="20"/>
      <c r="I79" s="20"/>
      <c r="J79" s="20"/>
      <c r="K79" s="20"/>
      <c r="L79" s="20"/>
      <c r="M79" s="36"/>
    </row>
    <row r="80" spans="2:15" x14ac:dyDescent="0.25">
      <c r="B80" s="118"/>
      <c r="C80" s="61">
        <v>21</v>
      </c>
      <c r="D80" s="61" t="s">
        <v>19</v>
      </c>
      <c r="E80" s="61">
        <v>3106</v>
      </c>
      <c r="F80" s="20">
        <v>7.41</v>
      </c>
      <c r="G80" s="20"/>
      <c r="H80" s="20"/>
      <c r="I80" s="20"/>
      <c r="J80" s="20">
        <v>7.41</v>
      </c>
      <c r="K80" s="20"/>
      <c r="L80" s="20"/>
      <c r="M80" s="36"/>
    </row>
    <row r="81" spans="2:15" x14ac:dyDescent="0.25">
      <c r="B81" s="118"/>
      <c r="C81" s="61">
        <v>24</v>
      </c>
      <c r="D81" s="61" t="s">
        <v>19</v>
      </c>
      <c r="E81" s="61">
        <v>6106</v>
      </c>
      <c r="F81" s="20">
        <v>8.9700000000000006</v>
      </c>
      <c r="G81" s="20"/>
      <c r="H81" s="20"/>
      <c r="I81" s="20"/>
      <c r="J81" s="20"/>
      <c r="K81" s="20"/>
      <c r="L81" s="20">
        <v>8.9700000000000006</v>
      </c>
      <c r="M81" s="36"/>
    </row>
    <row r="82" spans="2:15" x14ac:dyDescent="0.25">
      <c r="B82" s="118"/>
      <c r="C82" s="61">
        <v>29</v>
      </c>
      <c r="D82" s="61" t="s">
        <v>20</v>
      </c>
      <c r="E82" s="61">
        <v>3106</v>
      </c>
      <c r="F82" s="20">
        <v>1.75</v>
      </c>
      <c r="G82" s="20"/>
      <c r="H82" s="20"/>
      <c r="I82" s="20"/>
      <c r="J82" s="20">
        <v>1.75</v>
      </c>
      <c r="K82" s="20"/>
      <c r="L82" s="20"/>
      <c r="M82" s="36"/>
    </row>
    <row r="83" spans="2:15" x14ac:dyDescent="0.25">
      <c r="B83" s="118"/>
      <c r="C83" s="120">
        <v>30</v>
      </c>
      <c r="D83" s="61" t="s">
        <v>21</v>
      </c>
      <c r="E83" s="61">
        <v>1101</v>
      </c>
      <c r="F83" s="37">
        <v>61.1</v>
      </c>
      <c r="G83" s="37"/>
      <c r="H83" s="37">
        <v>61.1</v>
      </c>
      <c r="I83" s="37"/>
      <c r="J83" s="37"/>
      <c r="K83" s="37"/>
      <c r="L83" s="37"/>
      <c r="M83" s="36"/>
    </row>
    <row r="84" spans="2:15" x14ac:dyDescent="0.25">
      <c r="B84" s="118"/>
      <c r="C84" s="110"/>
      <c r="D84" s="61" t="s">
        <v>20</v>
      </c>
      <c r="E84" s="61">
        <v>1101</v>
      </c>
      <c r="F84" s="37">
        <v>13.14</v>
      </c>
      <c r="G84" s="37"/>
      <c r="H84" s="37">
        <v>13.14</v>
      </c>
      <c r="I84" s="37"/>
      <c r="J84" s="37"/>
      <c r="K84" s="37"/>
      <c r="L84" s="37"/>
      <c r="M84" s="36"/>
    </row>
    <row r="85" spans="2:15" x14ac:dyDescent="0.25">
      <c r="B85" s="118"/>
      <c r="C85" s="99">
        <v>31</v>
      </c>
      <c r="D85" s="61" t="s">
        <v>21</v>
      </c>
      <c r="E85" s="61">
        <v>1101</v>
      </c>
      <c r="F85" s="24">
        <v>60.77</v>
      </c>
      <c r="G85" s="24"/>
      <c r="H85" s="24">
        <v>60.77</v>
      </c>
      <c r="I85" s="24"/>
      <c r="J85" s="24"/>
      <c r="K85" s="24"/>
      <c r="L85" s="24"/>
      <c r="M85" s="31"/>
    </row>
    <row r="86" spans="2:15" x14ac:dyDescent="0.25">
      <c r="B86" s="118"/>
      <c r="C86" s="99"/>
      <c r="D86" s="61" t="s">
        <v>18</v>
      </c>
      <c r="E86" s="61">
        <v>1209</v>
      </c>
      <c r="F86" s="24">
        <v>33.799999999999997</v>
      </c>
      <c r="G86" s="24">
        <v>33.799999999999997</v>
      </c>
      <c r="H86" s="24"/>
      <c r="I86" s="24"/>
      <c r="J86" s="24"/>
      <c r="K86" s="24"/>
      <c r="L86" s="24"/>
      <c r="M86" s="31"/>
    </row>
    <row r="87" spans="2:15" x14ac:dyDescent="0.25">
      <c r="B87" s="118"/>
      <c r="C87" s="99"/>
      <c r="D87" s="61" t="s">
        <v>19</v>
      </c>
      <c r="E87" s="61">
        <v>1101</v>
      </c>
      <c r="F87" s="24">
        <v>12.65</v>
      </c>
      <c r="G87" s="24"/>
      <c r="H87" s="24">
        <v>12.65</v>
      </c>
      <c r="I87" s="24"/>
      <c r="J87" s="24"/>
      <c r="K87" s="24"/>
      <c r="L87" s="24"/>
      <c r="M87" s="31"/>
    </row>
    <row r="88" spans="2:15" x14ac:dyDescent="0.25">
      <c r="B88" s="118"/>
      <c r="C88" s="99"/>
      <c r="D88" s="61" t="s">
        <v>20</v>
      </c>
      <c r="E88" s="61">
        <v>6106</v>
      </c>
      <c r="F88" s="24">
        <v>9.9499999999999993</v>
      </c>
      <c r="G88" s="24"/>
      <c r="H88" s="24"/>
      <c r="I88" s="24"/>
      <c r="J88" s="24"/>
      <c r="K88" s="24"/>
      <c r="L88" s="24">
        <v>9.9499999999999993</v>
      </c>
      <c r="M88" s="31"/>
    </row>
    <row r="89" spans="2:15" ht="16.5" thickBot="1" x14ac:dyDescent="0.3">
      <c r="B89" s="119"/>
      <c r="C89" s="103" t="s">
        <v>31</v>
      </c>
      <c r="D89" s="103"/>
      <c r="E89" s="103"/>
      <c r="F89" s="77">
        <f>F74+F75+F76+F77+F78+F79+F80+F81+F82+F83+F84+F85+F86+F87+F88</f>
        <v>368.21999999999997</v>
      </c>
      <c r="G89" s="78">
        <f t="shared" ref="G89:M89" si="3">G74+G75+G76+G77+G78+G79+G80+G81+G82+G83+G84+G85+G86+G87+G88</f>
        <v>150.63999999999999</v>
      </c>
      <c r="H89" s="78">
        <f t="shared" si="3"/>
        <v>171.39000000000001</v>
      </c>
      <c r="I89" s="78">
        <f t="shared" si="3"/>
        <v>0</v>
      </c>
      <c r="J89" s="78">
        <f t="shared" si="3"/>
        <v>9.16</v>
      </c>
      <c r="K89" s="78">
        <f t="shared" si="3"/>
        <v>0</v>
      </c>
      <c r="L89" s="78">
        <f t="shared" si="3"/>
        <v>37.03</v>
      </c>
      <c r="M89" s="79">
        <f t="shared" si="3"/>
        <v>0</v>
      </c>
    </row>
    <row r="90" spans="2:15" ht="15.75" customHeight="1" x14ac:dyDescent="0.25">
      <c r="B90" s="93" t="s">
        <v>32</v>
      </c>
      <c r="C90" s="62">
        <v>11</v>
      </c>
      <c r="D90" s="62" t="s">
        <v>17</v>
      </c>
      <c r="E90" s="62">
        <v>1114</v>
      </c>
      <c r="F90" s="81">
        <v>14.09</v>
      </c>
      <c r="G90" s="81"/>
      <c r="H90" s="81">
        <v>14.09</v>
      </c>
      <c r="I90" s="81"/>
      <c r="J90" s="81"/>
      <c r="K90" s="81"/>
      <c r="L90" s="81"/>
      <c r="M90" s="40"/>
    </row>
    <row r="91" spans="2:15" x14ac:dyDescent="0.25">
      <c r="B91" s="93"/>
      <c r="C91" s="57">
        <v>31</v>
      </c>
      <c r="D91" s="57"/>
      <c r="E91" s="57">
        <v>1101</v>
      </c>
      <c r="F91" s="33">
        <v>25.54</v>
      </c>
      <c r="G91" s="33"/>
      <c r="H91" s="33">
        <v>25.54</v>
      </c>
      <c r="I91" s="33"/>
      <c r="J91" s="33"/>
      <c r="K91" s="33"/>
      <c r="L91" s="33"/>
      <c r="M91" s="31"/>
    </row>
    <row r="92" spans="2:15" x14ac:dyDescent="0.25">
      <c r="B92" s="93"/>
      <c r="C92" s="57">
        <v>32</v>
      </c>
      <c r="D92" s="57"/>
      <c r="E92" s="57">
        <v>4101</v>
      </c>
      <c r="F92" s="33">
        <v>28.37</v>
      </c>
      <c r="G92" s="33"/>
      <c r="H92" s="33"/>
      <c r="I92" s="24"/>
      <c r="J92" s="33"/>
      <c r="K92" s="33">
        <v>28.37</v>
      </c>
      <c r="L92" s="33"/>
      <c r="M92" s="31"/>
    </row>
    <row r="93" spans="2:15" ht="16.5" thickBot="1" x14ac:dyDescent="0.3">
      <c r="B93" s="96"/>
      <c r="C93" s="59">
        <v>33</v>
      </c>
      <c r="D93" s="59" t="s">
        <v>17</v>
      </c>
      <c r="E93" s="59">
        <v>1101</v>
      </c>
      <c r="F93" s="34">
        <v>24.45</v>
      </c>
      <c r="G93" s="34"/>
      <c r="H93" s="34">
        <v>24.45</v>
      </c>
      <c r="I93" s="34"/>
      <c r="J93" s="34"/>
      <c r="K93" s="34"/>
      <c r="L93" s="34"/>
      <c r="M93" s="27"/>
    </row>
    <row r="94" spans="2:15" s="1" customFormat="1" ht="68.25" customHeight="1" x14ac:dyDescent="0.25">
      <c r="B94" s="97" t="s">
        <v>3</v>
      </c>
      <c r="C94" s="90" t="s">
        <v>4</v>
      </c>
      <c r="D94" s="90" t="s">
        <v>5</v>
      </c>
      <c r="E94" s="90" t="s">
        <v>6</v>
      </c>
      <c r="F94" s="48" t="s">
        <v>7</v>
      </c>
      <c r="G94" s="48" t="s">
        <v>9</v>
      </c>
      <c r="H94" s="48" t="s">
        <v>10</v>
      </c>
      <c r="I94" s="48" t="s">
        <v>11</v>
      </c>
      <c r="J94" s="48" t="s">
        <v>12</v>
      </c>
      <c r="K94" s="48" t="s">
        <v>13</v>
      </c>
      <c r="L94" s="48" t="s">
        <v>14</v>
      </c>
      <c r="M94" s="49" t="s">
        <v>15</v>
      </c>
      <c r="N94" s="5"/>
      <c r="O94" s="5"/>
    </row>
    <row r="95" spans="2:15" s="1" customFormat="1" ht="15" x14ac:dyDescent="0.25">
      <c r="B95" s="98"/>
      <c r="C95" s="91"/>
      <c r="D95" s="91"/>
      <c r="E95" s="91"/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8</v>
      </c>
      <c r="L95" s="50" t="s">
        <v>8</v>
      </c>
      <c r="M95" s="51" t="s">
        <v>8</v>
      </c>
      <c r="N95" s="5"/>
      <c r="O95" s="5"/>
    </row>
    <row r="96" spans="2:15" s="6" customFormat="1" ht="13.5" thickBot="1" x14ac:dyDescent="0.25">
      <c r="B96" s="52">
        <v>1</v>
      </c>
      <c r="C96" s="53">
        <v>2</v>
      </c>
      <c r="D96" s="53">
        <v>3</v>
      </c>
      <c r="E96" s="53">
        <v>4</v>
      </c>
      <c r="F96" s="53">
        <v>5</v>
      </c>
      <c r="G96" s="53">
        <v>6</v>
      </c>
      <c r="H96" s="53">
        <v>7</v>
      </c>
      <c r="I96" s="53">
        <v>8</v>
      </c>
      <c r="J96" s="53">
        <v>9</v>
      </c>
      <c r="K96" s="53">
        <v>10</v>
      </c>
      <c r="L96" s="53">
        <v>11</v>
      </c>
      <c r="M96" s="54">
        <v>12</v>
      </c>
      <c r="N96" s="4"/>
      <c r="O96" s="4"/>
    </row>
    <row r="97" spans="2:14" ht="15.75" customHeight="1" x14ac:dyDescent="0.25">
      <c r="B97" s="92" t="s">
        <v>32</v>
      </c>
      <c r="C97" s="38">
        <v>33</v>
      </c>
      <c r="D97" s="63" t="s">
        <v>18</v>
      </c>
      <c r="E97" s="63">
        <v>1114</v>
      </c>
      <c r="F97" s="35">
        <v>13.13</v>
      </c>
      <c r="G97" s="35"/>
      <c r="H97" s="35">
        <v>13.13</v>
      </c>
      <c r="I97" s="35"/>
      <c r="J97" s="35"/>
      <c r="K97" s="35"/>
      <c r="L97" s="35"/>
      <c r="M97" s="30"/>
    </row>
    <row r="98" spans="2:14" x14ac:dyDescent="0.25">
      <c r="B98" s="93"/>
      <c r="C98" s="61">
        <v>35</v>
      </c>
      <c r="D98" s="61"/>
      <c r="E98" s="61">
        <v>1101</v>
      </c>
      <c r="F98" s="33">
        <v>12.16</v>
      </c>
      <c r="G98" s="33"/>
      <c r="H98" s="33">
        <v>12.16</v>
      </c>
      <c r="I98" s="33"/>
      <c r="J98" s="33"/>
      <c r="K98" s="33"/>
      <c r="L98" s="33"/>
      <c r="M98" s="31"/>
    </row>
    <row r="99" spans="2:14" ht="15.75" customHeight="1" x14ac:dyDescent="0.25">
      <c r="B99" s="93"/>
      <c r="C99" s="61">
        <v>36</v>
      </c>
      <c r="D99" s="61" t="s">
        <v>21</v>
      </c>
      <c r="E99" s="61">
        <v>1114</v>
      </c>
      <c r="F99" s="33">
        <v>81.209999999999994</v>
      </c>
      <c r="G99" s="24"/>
      <c r="H99" s="24">
        <v>81.209999999999994</v>
      </c>
      <c r="I99" s="24"/>
      <c r="J99" s="24"/>
      <c r="K99" s="24"/>
      <c r="L99" s="24"/>
      <c r="M99" s="31"/>
    </row>
    <row r="100" spans="2:14" x14ac:dyDescent="0.25">
      <c r="B100" s="93"/>
      <c r="C100" s="99">
        <v>37</v>
      </c>
      <c r="D100" s="61"/>
      <c r="E100" s="61">
        <v>1114</v>
      </c>
      <c r="F100" s="24">
        <v>10.199999999999999</v>
      </c>
      <c r="G100" s="24"/>
      <c r="H100" s="24">
        <v>10.199999999999999</v>
      </c>
      <c r="I100" s="24"/>
      <c r="J100" s="24"/>
      <c r="K100" s="24"/>
      <c r="L100" s="24"/>
      <c r="M100" s="31"/>
    </row>
    <row r="101" spans="2:14" x14ac:dyDescent="0.25">
      <c r="B101" s="93"/>
      <c r="C101" s="99"/>
      <c r="D101" s="61"/>
      <c r="E101" s="61">
        <v>1114</v>
      </c>
      <c r="F101" s="24">
        <v>10.199999999999999</v>
      </c>
      <c r="G101" s="24"/>
      <c r="H101" s="24">
        <v>10.199999999999999</v>
      </c>
      <c r="I101" s="24"/>
      <c r="J101" s="24"/>
      <c r="K101" s="24"/>
      <c r="L101" s="24"/>
      <c r="M101" s="31"/>
    </row>
    <row r="102" spans="2:14" x14ac:dyDescent="0.25">
      <c r="B102" s="93"/>
      <c r="C102" s="99">
        <v>38</v>
      </c>
      <c r="D102" s="61"/>
      <c r="E102" s="61">
        <v>1114</v>
      </c>
      <c r="F102" s="24">
        <v>13.49</v>
      </c>
      <c r="G102" s="24"/>
      <c r="H102" s="24">
        <v>13.49</v>
      </c>
      <c r="I102" s="24"/>
      <c r="J102" s="24"/>
      <c r="K102" s="24"/>
      <c r="L102" s="24"/>
      <c r="M102" s="31"/>
    </row>
    <row r="103" spans="2:14" x14ac:dyDescent="0.25">
      <c r="B103" s="93"/>
      <c r="C103" s="99"/>
      <c r="D103" s="61"/>
      <c r="E103" s="61">
        <v>1114</v>
      </c>
      <c r="F103" s="24">
        <v>13.49</v>
      </c>
      <c r="G103" s="24"/>
      <c r="H103" s="24">
        <v>13.49</v>
      </c>
      <c r="I103" s="24"/>
      <c r="J103" s="24"/>
      <c r="K103" s="24"/>
      <c r="L103" s="24"/>
      <c r="M103" s="31"/>
    </row>
    <row r="104" spans="2:14" x14ac:dyDescent="0.25">
      <c r="B104" s="93"/>
      <c r="C104" s="99">
        <v>39</v>
      </c>
      <c r="D104" s="61" t="s">
        <v>21</v>
      </c>
      <c r="E104" s="61">
        <v>1114</v>
      </c>
      <c r="F104" s="24">
        <v>13.88</v>
      </c>
      <c r="G104" s="24"/>
      <c r="H104" s="24">
        <v>13.88</v>
      </c>
      <c r="I104" s="24"/>
      <c r="J104" s="24"/>
      <c r="K104" s="24"/>
      <c r="L104" s="24"/>
      <c r="M104" s="31"/>
    </row>
    <row r="105" spans="2:14" x14ac:dyDescent="0.25">
      <c r="B105" s="93"/>
      <c r="C105" s="99"/>
      <c r="D105" s="61" t="s">
        <v>18</v>
      </c>
      <c r="E105" s="61">
        <v>3107</v>
      </c>
      <c r="F105" s="24">
        <v>4.37</v>
      </c>
      <c r="G105" s="24"/>
      <c r="H105" s="24">
        <v>4.37</v>
      </c>
      <c r="I105" s="24"/>
      <c r="J105" s="24"/>
      <c r="K105" s="24"/>
      <c r="L105" s="24"/>
      <c r="M105" s="31"/>
    </row>
    <row r="106" spans="2:14" x14ac:dyDescent="0.25">
      <c r="B106" s="93"/>
      <c r="C106" s="99">
        <v>40</v>
      </c>
      <c r="D106" s="61" t="s">
        <v>21</v>
      </c>
      <c r="E106" s="61">
        <v>1114</v>
      </c>
      <c r="F106" s="24">
        <v>7.43</v>
      </c>
      <c r="G106" s="24"/>
      <c r="H106" s="24">
        <v>7.43</v>
      </c>
      <c r="I106" s="24"/>
      <c r="J106" s="24"/>
      <c r="K106" s="24"/>
      <c r="L106" s="24"/>
      <c r="M106" s="31"/>
    </row>
    <row r="107" spans="2:14" x14ac:dyDescent="0.25">
      <c r="B107" s="93"/>
      <c r="C107" s="99"/>
      <c r="D107" s="61" t="s">
        <v>18</v>
      </c>
      <c r="E107" s="61">
        <v>3107</v>
      </c>
      <c r="F107" s="24">
        <v>2.09</v>
      </c>
      <c r="G107" s="24"/>
      <c r="H107" s="24">
        <v>2.09</v>
      </c>
      <c r="I107" s="24"/>
      <c r="J107" s="24"/>
      <c r="K107" s="24"/>
      <c r="L107" s="24"/>
      <c r="M107" s="31"/>
    </row>
    <row r="108" spans="2:14" ht="16.5" thickBot="1" x14ac:dyDescent="0.3">
      <c r="B108" s="94"/>
      <c r="C108" s="114" t="s">
        <v>33</v>
      </c>
      <c r="D108" s="114"/>
      <c r="E108" s="114"/>
      <c r="F108" s="77">
        <f t="shared" ref="F108:M108" si="4">F90+F91+F92+F93+F97+F98+F99+F100+F101+F102+F103+F104+F105+F106+F107</f>
        <v>274.09999999999997</v>
      </c>
      <c r="G108" s="78">
        <f t="shared" si="4"/>
        <v>0</v>
      </c>
      <c r="H108" s="78">
        <f t="shared" si="4"/>
        <v>245.73</v>
      </c>
      <c r="I108" s="78">
        <f t="shared" si="4"/>
        <v>0</v>
      </c>
      <c r="J108" s="78">
        <f t="shared" si="4"/>
        <v>0</v>
      </c>
      <c r="K108" s="78">
        <f t="shared" si="4"/>
        <v>28.37</v>
      </c>
      <c r="L108" s="78">
        <f t="shared" si="4"/>
        <v>0</v>
      </c>
      <c r="M108" s="79">
        <f t="shared" si="4"/>
        <v>0</v>
      </c>
      <c r="N108" s="10"/>
    </row>
    <row r="109" spans="2:14" ht="15.75" customHeight="1" x14ac:dyDescent="0.25">
      <c r="B109" s="93" t="s">
        <v>34</v>
      </c>
      <c r="C109" s="110">
        <v>24</v>
      </c>
      <c r="D109" s="82" t="s">
        <v>17</v>
      </c>
      <c r="E109" s="82">
        <v>3224</v>
      </c>
      <c r="F109" s="66">
        <v>7.2</v>
      </c>
      <c r="G109" s="66"/>
      <c r="H109" s="66"/>
      <c r="I109" s="66"/>
      <c r="J109" s="66">
        <v>7.2</v>
      </c>
      <c r="K109" s="66"/>
      <c r="L109" s="66"/>
      <c r="M109" s="40"/>
    </row>
    <row r="110" spans="2:14" x14ac:dyDescent="0.25">
      <c r="B110" s="93"/>
      <c r="C110" s="99"/>
      <c r="D110" s="23" t="s">
        <v>18</v>
      </c>
      <c r="E110" s="23">
        <v>4101</v>
      </c>
      <c r="F110" s="24">
        <v>15.48</v>
      </c>
      <c r="G110" s="24"/>
      <c r="H110" s="24"/>
      <c r="I110" s="24"/>
      <c r="J110" s="24"/>
      <c r="K110" s="24">
        <v>15.48</v>
      </c>
      <c r="L110" s="24"/>
      <c r="M110" s="31"/>
    </row>
    <row r="111" spans="2:14" x14ac:dyDescent="0.25">
      <c r="B111" s="93"/>
      <c r="C111" s="23">
        <v>40</v>
      </c>
      <c r="D111" s="23" t="s">
        <v>21</v>
      </c>
      <c r="E111" s="23">
        <v>4101</v>
      </c>
      <c r="F111" s="24">
        <v>13.12</v>
      </c>
      <c r="G111" s="24"/>
      <c r="H111" s="24"/>
      <c r="I111" s="24"/>
      <c r="J111" s="24"/>
      <c r="K111" s="24">
        <v>13.12</v>
      </c>
      <c r="L111" s="24"/>
      <c r="M111" s="31"/>
    </row>
    <row r="112" spans="2:14" x14ac:dyDescent="0.25">
      <c r="B112" s="93"/>
      <c r="C112" s="99">
        <v>41</v>
      </c>
      <c r="D112" s="23" t="s">
        <v>21</v>
      </c>
      <c r="E112" s="23">
        <v>3224</v>
      </c>
      <c r="F112" s="24">
        <v>1.4</v>
      </c>
      <c r="G112" s="24"/>
      <c r="H112" s="24"/>
      <c r="I112" s="24"/>
      <c r="J112" s="24">
        <v>1.4</v>
      </c>
      <c r="K112" s="24"/>
      <c r="L112" s="24"/>
      <c r="M112" s="31"/>
    </row>
    <row r="113" spans="2:15" x14ac:dyDescent="0.25">
      <c r="B113" s="93"/>
      <c r="C113" s="99"/>
      <c r="D113" s="23" t="s">
        <v>19</v>
      </c>
      <c r="E113" s="23">
        <v>4101</v>
      </c>
      <c r="F113" s="24">
        <v>39.729999999999997</v>
      </c>
      <c r="G113" s="24"/>
      <c r="H113" s="24"/>
      <c r="I113" s="24"/>
      <c r="J113" s="24"/>
      <c r="K113" s="24">
        <v>39.729999999999997</v>
      </c>
      <c r="L113" s="24"/>
      <c r="M113" s="31"/>
    </row>
    <row r="114" spans="2:15" x14ac:dyDescent="0.25">
      <c r="B114" s="93"/>
      <c r="C114" s="99">
        <v>42</v>
      </c>
      <c r="D114" s="23" t="s">
        <v>21</v>
      </c>
      <c r="E114" s="23">
        <v>3224</v>
      </c>
      <c r="F114" s="24">
        <v>1.28</v>
      </c>
      <c r="G114" s="24"/>
      <c r="H114" s="24"/>
      <c r="I114" s="24"/>
      <c r="J114" s="24">
        <v>1.28</v>
      </c>
      <c r="K114" s="24"/>
      <c r="L114" s="24"/>
      <c r="M114" s="31"/>
    </row>
    <row r="115" spans="2:15" x14ac:dyDescent="0.25">
      <c r="B115" s="93"/>
      <c r="C115" s="99"/>
      <c r="D115" s="23" t="s">
        <v>19</v>
      </c>
      <c r="E115" s="23">
        <v>4101</v>
      </c>
      <c r="F115" s="24">
        <v>54.22</v>
      </c>
      <c r="G115" s="24"/>
      <c r="H115" s="24"/>
      <c r="I115" s="24"/>
      <c r="J115" s="24"/>
      <c r="K115" s="24">
        <v>54.22</v>
      </c>
      <c r="L115" s="24"/>
      <c r="M115" s="31"/>
    </row>
    <row r="116" spans="2:15" x14ac:dyDescent="0.25">
      <c r="B116" s="93"/>
      <c r="C116" s="99">
        <v>43</v>
      </c>
      <c r="D116" s="23" t="s">
        <v>21</v>
      </c>
      <c r="E116" s="23">
        <v>3224</v>
      </c>
      <c r="F116" s="24">
        <v>1.02</v>
      </c>
      <c r="G116" s="24"/>
      <c r="H116" s="24"/>
      <c r="I116" s="24"/>
      <c r="J116" s="24">
        <v>1.02</v>
      </c>
      <c r="K116" s="24"/>
      <c r="L116" s="24"/>
      <c r="M116" s="31"/>
    </row>
    <row r="117" spans="2:15" x14ac:dyDescent="0.25">
      <c r="B117" s="93"/>
      <c r="C117" s="99"/>
      <c r="D117" s="23" t="s">
        <v>18</v>
      </c>
      <c r="E117" s="23">
        <v>4101</v>
      </c>
      <c r="F117" s="24">
        <v>23.69</v>
      </c>
      <c r="G117" s="24"/>
      <c r="H117" s="24"/>
      <c r="I117" s="24"/>
      <c r="J117" s="24"/>
      <c r="K117" s="24">
        <v>23.69</v>
      </c>
      <c r="L117" s="24"/>
      <c r="M117" s="31"/>
    </row>
    <row r="118" spans="2:15" x14ac:dyDescent="0.25">
      <c r="B118" s="93"/>
      <c r="C118" s="99">
        <v>44</v>
      </c>
      <c r="D118" s="23" t="s">
        <v>18</v>
      </c>
      <c r="E118" s="23">
        <v>3106</v>
      </c>
      <c r="F118" s="24">
        <v>2.5</v>
      </c>
      <c r="G118" s="24"/>
      <c r="H118" s="24"/>
      <c r="I118" s="24"/>
      <c r="J118" s="24">
        <v>2.5</v>
      </c>
      <c r="K118" s="24"/>
      <c r="L118" s="24"/>
      <c r="M118" s="31"/>
    </row>
    <row r="119" spans="2:15" x14ac:dyDescent="0.25">
      <c r="B119" s="93"/>
      <c r="C119" s="99"/>
      <c r="D119" s="23" t="s">
        <v>19</v>
      </c>
      <c r="E119" s="23">
        <v>3247</v>
      </c>
      <c r="F119" s="24">
        <v>4.6900000000000004</v>
      </c>
      <c r="G119" s="24"/>
      <c r="H119" s="24"/>
      <c r="I119" s="24"/>
      <c r="J119" s="24">
        <v>4.6900000000000004</v>
      </c>
      <c r="K119" s="24"/>
      <c r="L119" s="24"/>
      <c r="M119" s="31"/>
    </row>
    <row r="120" spans="2:15" x14ac:dyDescent="0.25">
      <c r="B120" s="93"/>
      <c r="C120" s="99">
        <v>45</v>
      </c>
      <c r="D120" s="23" t="s">
        <v>21</v>
      </c>
      <c r="E120" s="23">
        <v>1101</v>
      </c>
      <c r="F120" s="24">
        <v>49.88</v>
      </c>
      <c r="G120" s="24"/>
      <c r="H120" s="24">
        <v>49.88</v>
      </c>
      <c r="I120" s="24"/>
      <c r="J120" s="24"/>
      <c r="K120" s="24"/>
      <c r="L120" s="24"/>
      <c r="M120" s="31"/>
    </row>
    <row r="121" spans="2:15" x14ac:dyDescent="0.25">
      <c r="B121" s="93"/>
      <c r="C121" s="99"/>
      <c r="D121" s="23" t="s">
        <v>18</v>
      </c>
      <c r="E121" s="23">
        <v>3247</v>
      </c>
      <c r="F121" s="24">
        <v>15.88</v>
      </c>
      <c r="G121" s="24"/>
      <c r="H121" s="24"/>
      <c r="I121" s="24"/>
      <c r="J121" s="24">
        <v>15.88</v>
      </c>
      <c r="K121" s="24"/>
      <c r="L121" s="24"/>
      <c r="M121" s="31"/>
    </row>
    <row r="122" spans="2:15" x14ac:dyDescent="0.25">
      <c r="B122" s="93"/>
      <c r="C122" s="99"/>
      <c r="D122" s="23" t="s">
        <v>20</v>
      </c>
      <c r="E122" s="23">
        <v>4428</v>
      </c>
      <c r="F122" s="33">
        <v>14.48</v>
      </c>
      <c r="G122" s="33"/>
      <c r="H122" s="33"/>
      <c r="I122" s="33"/>
      <c r="J122" s="33"/>
      <c r="K122" s="33">
        <v>14.48</v>
      </c>
      <c r="L122" s="33"/>
      <c r="M122" s="31"/>
    </row>
    <row r="123" spans="2:15" x14ac:dyDescent="0.25">
      <c r="B123" s="93"/>
      <c r="C123" s="23">
        <v>46</v>
      </c>
      <c r="D123" s="23"/>
      <c r="E123" s="23">
        <v>3247</v>
      </c>
      <c r="F123" s="33">
        <v>8.1300000000000008</v>
      </c>
      <c r="G123" s="33"/>
      <c r="H123" s="33"/>
      <c r="I123" s="33"/>
      <c r="J123" s="33">
        <v>8.1300000000000008</v>
      </c>
      <c r="K123" s="33"/>
      <c r="L123" s="33"/>
      <c r="M123" s="31"/>
    </row>
    <row r="124" spans="2:15" ht="16.5" thickBot="1" x14ac:dyDescent="0.3">
      <c r="B124" s="96"/>
      <c r="C124" s="39">
        <v>176</v>
      </c>
      <c r="D124" s="34"/>
      <c r="E124" s="34">
        <v>4114</v>
      </c>
      <c r="F124" s="71"/>
      <c r="G124" s="34"/>
      <c r="H124" s="34"/>
      <c r="I124" s="34"/>
      <c r="J124" s="34"/>
      <c r="K124" s="34"/>
      <c r="L124" s="34"/>
      <c r="M124" s="27"/>
    </row>
    <row r="125" spans="2:15" s="1" customFormat="1" ht="68.25" customHeight="1" x14ac:dyDescent="0.25">
      <c r="B125" s="97" t="s">
        <v>3</v>
      </c>
      <c r="C125" s="90" t="s">
        <v>4</v>
      </c>
      <c r="D125" s="90" t="s">
        <v>5</v>
      </c>
      <c r="E125" s="90" t="s">
        <v>6</v>
      </c>
      <c r="F125" s="48" t="s">
        <v>7</v>
      </c>
      <c r="G125" s="48" t="s">
        <v>9</v>
      </c>
      <c r="H125" s="48" t="s">
        <v>10</v>
      </c>
      <c r="I125" s="48" t="s">
        <v>11</v>
      </c>
      <c r="J125" s="48" t="s">
        <v>12</v>
      </c>
      <c r="K125" s="48" t="s">
        <v>13</v>
      </c>
      <c r="L125" s="48" t="s">
        <v>14</v>
      </c>
      <c r="M125" s="49" t="s">
        <v>15</v>
      </c>
      <c r="N125" s="5"/>
      <c r="O125" s="5"/>
    </row>
    <row r="126" spans="2:15" s="1" customFormat="1" ht="15" x14ac:dyDescent="0.25">
      <c r="B126" s="98"/>
      <c r="C126" s="91"/>
      <c r="D126" s="91"/>
      <c r="E126" s="91"/>
      <c r="F126" s="50" t="s">
        <v>8</v>
      </c>
      <c r="G126" s="50" t="s">
        <v>8</v>
      </c>
      <c r="H126" s="50" t="s">
        <v>8</v>
      </c>
      <c r="I126" s="50" t="s">
        <v>8</v>
      </c>
      <c r="J126" s="50" t="s">
        <v>8</v>
      </c>
      <c r="K126" s="50" t="s">
        <v>8</v>
      </c>
      <c r="L126" s="50" t="s">
        <v>8</v>
      </c>
      <c r="M126" s="51" t="s">
        <v>8</v>
      </c>
      <c r="N126" s="5"/>
      <c r="O126" s="5"/>
    </row>
    <row r="127" spans="2:15" s="6" customFormat="1" ht="13.5" thickBot="1" x14ac:dyDescent="0.25">
      <c r="B127" s="52">
        <v>1</v>
      </c>
      <c r="C127" s="53">
        <v>2</v>
      </c>
      <c r="D127" s="53">
        <v>3</v>
      </c>
      <c r="E127" s="53">
        <v>4</v>
      </c>
      <c r="F127" s="53">
        <v>5</v>
      </c>
      <c r="G127" s="53">
        <v>6</v>
      </c>
      <c r="H127" s="53">
        <v>7</v>
      </c>
      <c r="I127" s="53">
        <v>8</v>
      </c>
      <c r="J127" s="53">
        <v>9</v>
      </c>
      <c r="K127" s="53">
        <v>10</v>
      </c>
      <c r="L127" s="53">
        <v>11</v>
      </c>
      <c r="M127" s="54">
        <v>12</v>
      </c>
      <c r="N127" s="4"/>
      <c r="O127" s="4"/>
    </row>
    <row r="128" spans="2:15" ht="15.75" customHeight="1" x14ac:dyDescent="0.25">
      <c r="B128" s="92" t="s">
        <v>34</v>
      </c>
      <c r="C128" s="63">
        <v>177</v>
      </c>
      <c r="D128" s="63"/>
      <c r="E128" s="63">
        <v>4114</v>
      </c>
      <c r="F128" s="105">
        <v>54.09</v>
      </c>
      <c r="G128" s="35"/>
      <c r="H128" s="35"/>
      <c r="I128" s="35"/>
      <c r="J128" s="35"/>
      <c r="K128" s="105">
        <v>54.09</v>
      </c>
      <c r="L128" s="35"/>
      <c r="M128" s="30"/>
    </row>
    <row r="129" spans="2:14" x14ac:dyDescent="0.25">
      <c r="B129" s="93"/>
      <c r="C129" s="61">
        <v>179</v>
      </c>
      <c r="D129" s="61"/>
      <c r="E129" s="61">
        <v>4114</v>
      </c>
      <c r="F129" s="106"/>
      <c r="G129" s="33"/>
      <c r="H129" s="33"/>
      <c r="I129" s="33"/>
      <c r="J129" s="33"/>
      <c r="K129" s="106"/>
      <c r="L129" s="33"/>
      <c r="M129" s="31"/>
    </row>
    <row r="130" spans="2:14" x14ac:dyDescent="0.25">
      <c r="B130" s="93"/>
      <c r="C130" s="61">
        <v>173</v>
      </c>
      <c r="D130" s="61"/>
      <c r="E130" s="61">
        <v>4101</v>
      </c>
      <c r="F130" s="33">
        <v>14.77</v>
      </c>
      <c r="G130" s="33"/>
      <c r="H130" s="33"/>
      <c r="I130" s="33"/>
      <c r="J130" s="33"/>
      <c r="K130" s="33">
        <v>14.77</v>
      </c>
      <c r="L130" s="33"/>
      <c r="M130" s="31"/>
    </row>
    <row r="131" spans="2:14" ht="16.5" thickBot="1" x14ac:dyDescent="0.3">
      <c r="B131" s="94"/>
      <c r="C131" s="114" t="s">
        <v>35</v>
      </c>
      <c r="D131" s="114"/>
      <c r="E131" s="114"/>
      <c r="F131" s="77">
        <f t="shared" ref="F131:M131" si="5">F109+F110+F111+F112+F113+F114+F115+F116+F117+F118+F119+F120+F121+F122+F123+F128+F130</f>
        <v>321.55999999999995</v>
      </c>
      <c r="G131" s="78">
        <f t="shared" si="5"/>
        <v>0</v>
      </c>
      <c r="H131" s="78">
        <f t="shared" si="5"/>
        <v>49.88</v>
      </c>
      <c r="I131" s="78">
        <f t="shared" si="5"/>
        <v>0</v>
      </c>
      <c r="J131" s="78">
        <f t="shared" si="5"/>
        <v>42.1</v>
      </c>
      <c r="K131" s="78">
        <f t="shared" si="5"/>
        <v>229.58</v>
      </c>
      <c r="L131" s="78">
        <f t="shared" si="5"/>
        <v>0</v>
      </c>
      <c r="M131" s="79">
        <f t="shared" si="5"/>
        <v>0</v>
      </c>
      <c r="N131" s="10"/>
    </row>
    <row r="132" spans="2:14" ht="15" customHeight="1" x14ac:dyDescent="0.25">
      <c r="B132" s="93" t="s">
        <v>36</v>
      </c>
      <c r="C132" s="62">
        <v>99</v>
      </c>
      <c r="D132" s="62" t="s">
        <v>18</v>
      </c>
      <c r="E132" s="62">
        <v>4203</v>
      </c>
      <c r="F132" s="83">
        <v>16.3</v>
      </c>
      <c r="G132" s="83"/>
      <c r="H132" s="83"/>
      <c r="I132" s="83"/>
      <c r="J132" s="83"/>
      <c r="K132" s="83">
        <v>16.3</v>
      </c>
      <c r="L132" s="83"/>
      <c r="M132" s="40"/>
    </row>
    <row r="133" spans="2:14" ht="15" customHeight="1" x14ac:dyDescent="0.25">
      <c r="B133" s="93"/>
      <c r="C133" s="61"/>
      <c r="D133" s="61" t="s">
        <v>19</v>
      </c>
      <c r="E133" s="61">
        <v>4428</v>
      </c>
      <c r="F133" s="41">
        <v>1.75</v>
      </c>
      <c r="G133" s="41"/>
      <c r="H133" s="41"/>
      <c r="I133" s="41"/>
      <c r="J133" s="41"/>
      <c r="K133" s="41">
        <v>1.75</v>
      </c>
      <c r="L133" s="41"/>
      <c r="M133" s="31"/>
    </row>
    <row r="134" spans="2:14" ht="15" customHeight="1" x14ac:dyDescent="0.25">
      <c r="B134" s="93"/>
      <c r="C134" s="61">
        <v>100</v>
      </c>
      <c r="D134" s="61"/>
      <c r="E134" s="61">
        <v>4203</v>
      </c>
      <c r="F134" s="41">
        <v>36.42</v>
      </c>
      <c r="G134" s="41"/>
      <c r="H134" s="41"/>
      <c r="I134" s="41"/>
      <c r="J134" s="41"/>
      <c r="K134" s="41">
        <v>36.42</v>
      </c>
      <c r="L134" s="41"/>
      <c r="M134" s="31"/>
    </row>
    <row r="135" spans="2:14" ht="15" customHeight="1" x14ac:dyDescent="0.25">
      <c r="B135" s="93"/>
      <c r="C135" s="61">
        <v>101</v>
      </c>
      <c r="D135" s="61" t="s">
        <v>18</v>
      </c>
      <c r="E135" s="61">
        <v>4203</v>
      </c>
      <c r="F135" s="41">
        <v>24.45</v>
      </c>
      <c r="G135" s="41"/>
      <c r="H135" s="41"/>
      <c r="I135" s="41"/>
      <c r="J135" s="41"/>
      <c r="K135" s="41">
        <v>24.45</v>
      </c>
      <c r="L135" s="41"/>
      <c r="M135" s="31"/>
    </row>
    <row r="136" spans="2:14" ht="15" customHeight="1" x14ac:dyDescent="0.25">
      <c r="B136" s="93"/>
      <c r="C136" s="61">
        <v>102</v>
      </c>
      <c r="D136" s="61" t="s">
        <v>21</v>
      </c>
      <c r="E136" s="61">
        <v>1104</v>
      </c>
      <c r="F136" s="41">
        <v>43.47</v>
      </c>
      <c r="G136" s="41"/>
      <c r="H136" s="41">
        <v>43.47</v>
      </c>
      <c r="I136" s="41"/>
      <c r="J136" s="41"/>
      <c r="K136" s="41"/>
      <c r="L136" s="41"/>
      <c r="M136" s="31"/>
    </row>
    <row r="137" spans="2:14" ht="15" customHeight="1" x14ac:dyDescent="0.25">
      <c r="B137" s="93"/>
      <c r="C137" s="61">
        <v>103</v>
      </c>
      <c r="D137" s="61" t="s">
        <v>21</v>
      </c>
      <c r="E137" s="61">
        <v>1114</v>
      </c>
      <c r="F137" s="41">
        <v>38.090000000000003</v>
      </c>
      <c r="G137" s="41"/>
      <c r="H137" s="41">
        <v>38.090000000000003</v>
      </c>
      <c r="I137" s="41"/>
      <c r="J137" s="41"/>
      <c r="K137" s="41"/>
      <c r="L137" s="41"/>
      <c r="M137" s="31"/>
    </row>
    <row r="138" spans="2:14" ht="15" customHeight="1" x14ac:dyDescent="0.25">
      <c r="B138" s="93"/>
      <c r="C138" s="61">
        <v>106</v>
      </c>
      <c r="D138" s="61" t="s">
        <v>21</v>
      </c>
      <c r="E138" s="61">
        <v>1114</v>
      </c>
      <c r="F138" s="41">
        <v>20.66</v>
      </c>
      <c r="G138" s="41"/>
      <c r="H138" s="41">
        <v>20.66</v>
      </c>
      <c r="I138" s="41"/>
      <c r="J138" s="41"/>
      <c r="K138" s="41"/>
      <c r="L138" s="41"/>
      <c r="M138" s="31"/>
    </row>
    <row r="139" spans="2:14" ht="16.5" thickBot="1" x14ac:dyDescent="0.3">
      <c r="B139" s="94"/>
      <c r="C139" s="103" t="s">
        <v>37</v>
      </c>
      <c r="D139" s="103"/>
      <c r="E139" s="103"/>
      <c r="F139" s="84">
        <f>F132+F133+F134+F135+F136+F137+F138</f>
        <v>181.14000000000001</v>
      </c>
      <c r="G139" s="85">
        <f t="shared" ref="G139:M139" si="6">G132+G133+G134+G135+G136+G137+G138</f>
        <v>0</v>
      </c>
      <c r="H139" s="85">
        <f t="shared" si="6"/>
        <v>102.22</v>
      </c>
      <c r="I139" s="85">
        <f t="shared" si="6"/>
        <v>0</v>
      </c>
      <c r="J139" s="85">
        <f t="shared" si="6"/>
        <v>0</v>
      </c>
      <c r="K139" s="85">
        <f t="shared" si="6"/>
        <v>78.92</v>
      </c>
      <c r="L139" s="85">
        <f t="shared" si="6"/>
        <v>0</v>
      </c>
      <c r="M139" s="86">
        <f t="shared" si="6"/>
        <v>0</v>
      </c>
    </row>
    <row r="140" spans="2:14" ht="15.75" customHeight="1" x14ac:dyDescent="0.25">
      <c r="B140" s="93" t="s">
        <v>38</v>
      </c>
      <c r="C140" s="62">
        <v>33</v>
      </c>
      <c r="D140" s="62" t="s">
        <v>18</v>
      </c>
      <c r="E140" s="62">
        <v>6112</v>
      </c>
      <c r="F140" s="83">
        <v>13.94</v>
      </c>
      <c r="G140" s="83"/>
      <c r="H140" s="83"/>
      <c r="I140" s="83"/>
      <c r="J140" s="83"/>
      <c r="K140" s="83"/>
      <c r="L140" s="83"/>
      <c r="M140" s="40">
        <v>13.94</v>
      </c>
    </row>
    <row r="141" spans="2:14" x14ac:dyDescent="0.25">
      <c r="B141" s="93"/>
      <c r="C141" s="61">
        <v>37</v>
      </c>
      <c r="D141" s="61" t="s">
        <v>19</v>
      </c>
      <c r="E141" s="61">
        <v>6112</v>
      </c>
      <c r="F141" s="41">
        <v>32.17</v>
      </c>
      <c r="G141" s="41"/>
      <c r="H141" s="41"/>
      <c r="I141" s="41"/>
      <c r="J141" s="41"/>
      <c r="K141" s="41"/>
      <c r="L141" s="41"/>
      <c r="M141" s="31">
        <v>32.17</v>
      </c>
    </row>
    <row r="142" spans="2:14" x14ac:dyDescent="0.25">
      <c r="B142" s="93"/>
      <c r="C142" s="61">
        <v>40</v>
      </c>
      <c r="D142" s="61" t="s">
        <v>20</v>
      </c>
      <c r="E142" s="61">
        <v>6112</v>
      </c>
      <c r="F142" s="41">
        <v>1.79</v>
      </c>
      <c r="G142" s="41"/>
      <c r="H142" s="41"/>
      <c r="I142" s="41"/>
      <c r="J142" s="41"/>
      <c r="K142" s="41"/>
      <c r="L142" s="41"/>
      <c r="M142" s="31">
        <v>1.79</v>
      </c>
    </row>
    <row r="143" spans="2:14" ht="16.5" thickBot="1" x14ac:dyDescent="0.3">
      <c r="B143" s="94"/>
      <c r="C143" s="103" t="s">
        <v>39</v>
      </c>
      <c r="D143" s="103"/>
      <c r="E143" s="103"/>
      <c r="F143" s="84">
        <f>F140+F141+F142</f>
        <v>47.9</v>
      </c>
      <c r="G143" s="85">
        <f t="shared" ref="G143:M143" si="7">G140+G141+G142</f>
        <v>0</v>
      </c>
      <c r="H143" s="85">
        <f t="shared" si="7"/>
        <v>0</v>
      </c>
      <c r="I143" s="85">
        <f t="shared" si="7"/>
        <v>0</v>
      </c>
      <c r="J143" s="85">
        <f t="shared" si="7"/>
        <v>0</v>
      </c>
      <c r="K143" s="85">
        <f t="shared" si="7"/>
        <v>0</v>
      </c>
      <c r="L143" s="85">
        <f t="shared" si="7"/>
        <v>0</v>
      </c>
      <c r="M143" s="86">
        <f t="shared" si="7"/>
        <v>47.9</v>
      </c>
    </row>
    <row r="144" spans="2:14" ht="15.75" customHeight="1" x14ac:dyDescent="0.25">
      <c r="B144" s="93" t="s">
        <v>40</v>
      </c>
      <c r="C144" s="62">
        <v>80</v>
      </c>
      <c r="D144" s="62" t="s">
        <v>17</v>
      </c>
      <c r="E144" s="62">
        <v>1104</v>
      </c>
      <c r="F144" s="66">
        <v>60.6</v>
      </c>
      <c r="G144" s="66"/>
      <c r="H144" s="66">
        <v>60.6</v>
      </c>
      <c r="I144" s="66"/>
      <c r="J144" s="66"/>
      <c r="K144" s="66"/>
      <c r="L144" s="66"/>
      <c r="M144" s="40"/>
    </row>
    <row r="145" spans="1:17" ht="15" customHeight="1" thickBot="1" x14ac:dyDescent="0.3">
      <c r="B145" s="93"/>
      <c r="C145" s="39">
        <v>81</v>
      </c>
      <c r="D145" s="39"/>
      <c r="E145" s="39">
        <v>1114</v>
      </c>
      <c r="F145" s="26">
        <v>26.64</v>
      </c>
      <c r="G145" s="26"/>
      <c r="H145" s="26">
        <v>26.64</v>
      </c>
      <c r="I145" s="26"/>
      <c r="J145" s="26"/>
      <c r="K145" s="26"/>
      <c r="L145" s="26"/>
      <c r="M145" s="27"/>
    </row>
    <row r="146" spans="1:17" ht="15" customHeight="1" x14ac:dyDescent="0.25">
      <c r="B146" s="93"/>
      <c r="C146" s="108">
        <v>82</v>
      </c>
      <c r="D146" s="42" t="s">
        <v>17</v>
      </c>
      <c r="E146" s="28">
        <v>1101</v>
      </c>
      <c r="F146" s="29">
        <v>26.61</v>
      </c>
      <c r="G146" s="29"/>
      <c r="H146" s="29">
        <v>26.61</v>
      </c>
      <c r="I146" s="29"/>
      <c r="J146" s="29"/>
      <c r="K146" s="29"/>
      <c r="L146" s="29"/>
      <c r="M146" s="30"/>
    </row>
    <row r="147" spans="1:17" ht="15" customHeight="1" x14ac:dyDescent="0.25">
      <c r="B147" s="93"/>
      <c r="C147" s="109"/>
      <c r="D147" s="61" t="s">
        <v>18</v>
      </c>
      <c r="E147" s="23">
        <v>1422</v>
      </c>
      <c r="F147" s="24">
        <v>8.5299999999999994</v>
      </c>
      <c r="G147" s="24"/>
      <c r="H147" s="24">
        <v>8.5299999999999994</v>
      </c>
      <c r="I147" s="24"/>
      <c r="J147" s="24"/>
      <c r="K147" s="24"/>
      <c r="L147" s="24"/>
      <c r="M147" s="31"/>
    </row>
    <row r="148" spans="1:17" ht="15" customHeight="1" x14ac:dyDescent="0.25">
      <c r="B148" s="93"/>
      <c r="C148" s="109"/>
      <c r="D148" s="61" t="s">
        <v>19</v>
      </c>
      <c r="E148" s="23">
        <v>3106</v>
      </c>
      <c r="F148" s="24">
        <v>3.17</v>
      </c>
      <c r="G148" s="24"/>
      <c r="H148" s="24"/>
      <c r="I148" s="24"/>
      <c r="J148" s="24">
        <v>3.17</v>
      </c>
      <c r="K148" s="24"/>
      <c r="L148" s="24"/>
      <c r="M148" s="31"/>
    </row>
    <row r="149" spans="1:17" ht="15" customHeight="1" x14ac:dyDescent="0.25">
      <c r="B149" s="93"/>
      <c r="C149" s="110"/>
      <c r="D149" s="61" t="s">
        <v>20</v>
      </c>
      <c r="E149" s="23">
        <v>3106</v>
      </c>
      <c r="F149" s="24">
        <v>0.66</v>
      </c>
      <c r="G149" s="24"/>
      <c r="H149" s="24"/>
      <c r="I149" s="24"/>
      <c r="J149" s="24">
        <v>0.66</v>
      </c>
      <c r="K149" s="24"/>
      <c r="L149" s="24"/>
      <c r="M149" s="31"/>
    </row>
    <row r="150" spans="1:17" x14ac:dyDescent="0.25">
      <c r="B150" s="93"/>
      <c r="C150" s="23">
        <v>83</v>
      </c>
      <c r="D150" s="23" t="s">
        <v>17</v>
      </c>
      <c r="E150" s="23">
        <v>1104</v>
      </c>
      <c r="F150" s="24">
        <v>28.31</v>
      </c>
      <c r="G150" s="24"/>
      <c r="H150" s="24">
        <v>28.31</v>
      </c>
      <c r="I150" s="24"/>
      <c r="J150" s="24"/>
      <c r="K150" s="24"/>
      <c r="L150" s="24"/>
      <c r="M150" s="31"/>
    </row>
    <row r="151" spans="1:17" ht="16.5" thickBot="1" x14ac:dyDescent="0.3">
      <c r="B151" s="95"/>
      <c r="C151" s="111" t="s">
        <v>41</v>
      </c>
      <c r="D151" s="112"/>
      <c r="E151" s="113"/>
      <c r="F151" s="78">
        <f>F144+F145+F146+F147+F148+F149+F150</f>
        <v>154.52000000000001</v>
      </c>
      <c r="G151" s="78">
        <f t="shared" ref="G151:M151" si="8">G144+G145+G146+G147+G148+G149+G150</f>
        <v>0</v>
      </c>
      <c r="H151" s="78">
        <f t="shared" si="8"/>
        <v>150.69</v>
      </c>
      <c r="I151" s="78">
        <f t="shared" si="8"/>
        <v>0</v>
      </c>
      <c r="J151" s="78">
        <f t="shared" si="8"/>
        <v>3.83</v>
      </c>
      <c r="K151" s="78">
        <f t="shared" si="8"/>
        <v>0</v>
      </c>
      <c r="L151" s="78">
        <f t="shared" si="8"/>
        <v>0</v>
      </c>
      <c r="M151" s="79">
        <f t="shared" si="8"/>
        <v>0</v>
      </c>
    </row>
    <row r="152" spans="1:17" ht="15" customHeight="1" x14ac:dyDescent="0.25">
      <c r="B152" s="93" t="s">
        <v>42</v>
      </c>
      <c r="C152" s="62">
        <v>41</v>
      </c>
      <c r="D152" s="62" t="s">
        <v>43</v>
      </c>
      <c r="E152" s="62">
        <v>4114</v>
      </c>
      <c r="F152" s="66">
        <v>22.28</v>
      </c>
      <c r="G152" s="66"/>
      <c r="H152" s="66"/>
      <c r="I152" s="66"/>
      <c r="J152" s="66"/>
      <c r="K152" s="66">
        <v>22.28</v>
      </c>
      <c r="L152" s="66"/>
      <c r="M152" s="40"/>
    </row>
    <row r="153" spans="1:17" ht="15" customHeight="1" x14ac:dyDescent="0.25">
      <c r="B153" s="93"/>
      <c r="C153" s="57">
        <v>44</v>
      </c>
      <c r="D153" s="57" t="s">
        <v>18</v>
      </c>
      <c r="E153" s="57">
        <v>1101</v>
      </c>
      <c r="F153" s="24">
        <v>63.61</v>
      </c>
      <c r="G153" s="24"/>
      <c r="H153" s="24">
        <v>63.61</v>
      </c>
      <c r="I153" s="24"/>
      <c r="J153" s="24"/>
      <c r="K153" s="24"/>
      <c r="L153" s="24"/>
      <c r="M153" s="31"/>
    </row>
    <row r="154" spans="1:17" ht="15" customHeight="1" x14ac:dyDescent="0.25">
      <c r="B154" s="93"/>
      <c r="C154" s="57">
        <v>45</v>
      </c>
      <c r="D154" s="57"/>
      <c r="E154" s="57">
        <v>4101</v>
      </c>
      <c r="F154" s="33">
        <v>29.67</v>
      </c>
      <c r="G154" s="33"/>
      <c r="H154" s="33"/>
      <c r="I154" s="33"/>
      <c r="J154" s="33"/>
      <c r="K154" s="33">
        <v>29.67</v>
      </c>
      <c r="L154" s="33"/>
      <c r="M154" s="31"/>
    </row>
    <row r="155" spans="1:17" ht="15" customHeight="1" x14ac:dyDescent="0.25">
      <c r="B155" s="93"/>
      <c r="C155" s="57">
        <v>49</v>
      </c>
      <c r="D155" s="57" t="s">
        <v>17</v>
      </c>
      <c r="E155" s="57">
        <v>1101</v>
      </c>
      <c r="F155" s="33">
        <v>63.61</v>
      </c>
      <c r="G155" s="33"/>
      <c r="H155" s="33">
        <v>63.61</v>
      </c>
      <c r="I155" s="33"/>
      <c r="J155" s="33"/>
      <c r="K155" s="33"/>
      <c r="L155" s="33"/>
      <c r="M155" s="31"/>
    </row>
    <row r="156" spans="1:17" ht="16.5" thickBot="1" x14ac:dyDescent="0.3">
      <c r="B156" s="96"/>
      <c r="C156" s="59">
        <v>51</v>
      </c>
      <c r="D156" s="59" t="s">
        <v>18</v>
      </c>
      <c r="E156" s="59">
        <v>3106</v>
      </c>
      <c r="F156" s="34">
        <v>1.73</v>
      </c>
      <c r="G156" s="34"/>
      <c r="H156" s="34"/>
      <c r="I156" s="34"/>
      <c r="J156" s="34">
        <v>1.73</v>
      </c>
      <c r="K156" s="34"/>
      <c r="L156" s="34"/>
      <c r="M156" s="27"/>
    </row>
    <row r="157" spans="1:17" s="1" customFormat="1" ht="68.25" customHeight="1" x14ac:dyDescent="0.25">
      <c r="B157" s="97" t="s">
        <v>3</v>
      </c>
      <c r="C157" s="90" t="s">
        <v>4</v>
      </c>
      <c r="D157" s="90" t="s">
        <v>5</v>
      </c>
      <c r="E157" s="90" t="s">
        <v>6</v>
      </c>
      <c r="F157" s="48" t="s">
        <v>7</v>
      </c>
      <c r="G157" s="48" t="s">
        <v>50</v>
      </c>
      <c r="H157" s="48" t="s">
        <v>10</v>
      </c>
      <c r="I157" s="48" t="s">
        <v>11</v>
      </c>
      <c r="J157" s="48" t="s">
        <v>12</v>
      </c>
      <c r="K157" s="48" t="s">
        <v>13</v>
      </c>
      <c r="L157" s="48" t="s">
        <v>14</v>
      </c>
      <c r="M157" s="49" t="s">
        <v>15</v>
      </c>
      <c r="N157" s="5"/>
      <c r="O157" s="5"/>
    </row>
    <row r="158" spans="1:17" s="1" customFormat="1" ht="15" x14ac:dyDescent="0.25">
      <c r="B158" s="98"/>
      <c r="C158" s="91"/>
      <c r="D158" s="91"/>
      <c r="E158" s="91"/>
      <c r="F158" s="50" t="s">
        <v>8</v>
      </c>
      <c r="G158" s="50" t="s">
        <v>8</v>
      </c>
      <c r="H158" s="50" t="s">
        <v>8</v>
      </c>
      <c r="I158" s="50" t="s">
        <v>8</v>
      </c>
      <c r="J158" s="50" t="s">
        <v>8</v>
      </c>
      <c r="K158" s="50" t="s">
        <v>8</v>
      </c>
      <c r="L158" s="50" t="s">
        <v>8</v>
      </c>
      <c r="M158" s="51" t="s">
        <v>8</v>
      </c>
      <c r="N158" s="5"/>
      <c r="O158" s="5"/>
    </row>
    <row r="159" spans="1:17" s="6" customFormat="1" ht="13.5" thickBot="1" x14ac:dyDescent="0.25">
      <c r="B159" s="52">
        <v>1</v>
      </c>
      <c r="C159" s="53">
        <v>2</v>
      </c>
      <c r="D159" s="53">
        <v>3</v>
      </c>
      <c r="E159" s="53">
        <v>4</v>
      </c>
      <c r="F159" s="53">
        <v>5</v>
      </c>
      <c r="G159" s="53">
        <v>6</v>
      </c>
      <c r="H159" s="53">
        <v>7</v>
      </c>
      <c r="I159" s="53">
        <v>8</v>
      </c>
      <c r="J159" s="53">
        <v>9</v>
      </c>
      <c r="K159" s="53">
        <v>10</v>
      </c>
      <c r="L159" s="53">
        <v>11</v>
      </c>
      <c r="M159" s="54">
        <v>12</v>
      </c>
      <c r="N159" s="4"/>
      <c r="O159" s="4"/>
    </row>
    <row r="160" spans="1:17" s="11" customFormat="1" x14ac:dyDescent="0.25">
      <c r="A160" s="9"/>
      <c r="B160" s="92" t="s">
        <v>42</v>
      </c>
      <c r="C160" s="28">
        <v>55</v>
      </c>
      <c r="D160" s="35"/>
      <c r="E160" s="28">
        <v>1114</v>
      </c>
      <c r="F160" s="35">
        <v>38.99</v>
      </c>
      <c r="G160" s="35"/>
      <c r="H160" s="35">
        <v>38.99</v>
      </c>
      <c r="I160" s="35"/>
      <c r="J160" s="35"/>
      <c r="K160" s="35"/>
      <c r="L160" s="35"/>
      <c r="M160" s="30"/>
      <c r="N160" s="13"/>
      <c r="O160" s="7"/>
      <c r="P160" s="7"/>
      <c r="Q160" s="7"/>
    </row>
    <row r="161" spans="2:17" x14ac:dyDescent="0.25">
      <c r="B161" s="93"/>
      <c r="C161" s="99">
        <v>56</v>
      </c>
      <c r="D161" s="57" t="s">
        <v>17</v>
      </c>
      <c r="E161" s="57">
        <v>1101</v>
      </c>
      <c r="F161" s="24">
        <v>16.010000000000002</v>
      </c>
      <c r="G161" s="24"/>
      <c r="H161" s="24">
        <v>16.010000000000002</v>
      </c>
      <c r="I161" s="24"/>
      <c r="J161" s="24"/>
      <c r="K161" s="24"/>
      <c r="L161" s="24"/>
      <c r="M161" s="32"/>
    </row>
    <row r="162" spans="2:17" x14ac:dyDescent="0.25">
      <c r="B162" s="93"/>
      <c r="C162" s="99"/>
      <c r="D162" s="57" t="s">
        <v>18</v>
      </c>
      <c r="E162" s="57">
        <v>1104</v>
      </c>
      <c r="F162" s="24">
        <v>30.23</v>
      </c>
      <c r="G162" s="24"/>
      <c r="H162" s="24">
        <v>30.23</v>
      </c>
      <c r="I162" s="24"/>
      <c r="J162" s="24"/>
      <c r="K162" s="24"/>
      <c r="L162" s="24"/>
      <c r="M162" s="32"/>
    </row>
    <row r="163" spans="2:17" x14ac:dyDescent="0.25">
      <c r="B163" s="93"/>
      <c r="C163" s="99">
        <v>57</v>
      </c>
      <c r="D163" s="57" t="s">
        <v>17</v>
      </c>
      <c r="E163" s="57">
        <v>1101</v>
      </c>
      <c r="F163" s="24">
        <v>33.549999999999997</v>
      </c>
      <c r="G163" s="24"/>
      <c r="H163" s="24">
        <v>33.549999999999997</v>
      </c>
      <c r="I163" s="24"/>
      <c r="J163" s="24"/>
      <c r="K163" s="24"/>
      <c r="L163" s="24"/>
      <c r="M163" s="32"/>
    </row>
    <row r="164" spans="2:17" x14ac:dyDescent="0.25">
      <c r="B164" s="93"/>
      <c r="C164" s="99"/>
      <c r="D164" s="57" t="s">
        <v>18</v>
      </c>
      <c r="E164" s="57">
        <v>1101</v>
      </c>
      <c r="F164" s="24">
        <v>33.549999999999997</v>
      </c>
      <c r="G164" s="24"/>
      <c r="H164" s="24">
        <v>33.549999999999997</v>
      </c>
      <c r="I164" s="24"/>
      <c r="J164" s="24"/>
      <c r="K164" s="24"/>
      <c r="L164" s="24"/>
      <c r="M164" s="32"/>
    </row>
    <row r="165" spans="2:17" x14ac:dyDescent="0.25">
      <c r="B165" s="93"/>
      <c r="C165" s="99">
        <v>58</v>
      </c>
      <c r="D165" s="57" t="s">
        <v>17</v>
      </c>
      <c r="E165" s="57">
        <v>1101</v>
      </c>
      <c r="F165" s="24">
        <v>44.36</v>
      </c>
      <c r="G165" s="24"/>
      <c r="H165" s="24">
        <v>44.36</v>
      </c>
      <c r="I165" s="24"/>
      <c r="J165" s="24"/>
      <c r="K165" s="24"/>
      <c r="L165" s="24"/>
      <c r="M165" s="32"/>
    </row>
    <row r="166" spans="2:17" x14ac:dyDescent="0.25">
      <c r="B166" s="93"/>
      <c r="C166" s="99"/>
      <c r="D166" s="57" t="s">
        <v>18</v>
      </c>
      <c r="E166" s="57">
        <v>1101</v>
      </c>
      <c r="F166" s="107">
        <v>67.89</v>
      </c>
      <c r="G166" s="24"/>
      <c r="H166" s="107">
        <v>67.89</v>
      </c>
      <c r="I166" s="24"/>
      <c r="J166" s="24"/>
      <c r="K166" s="24"/>
      <c r="L166" s="24"/>
      <c r="M166" s="32"/>
    </row>
    <row r="167" spans="2:17" x14ac:dyDescent="0.25">
      <c r="B167" s="93"/>
      <c r="C167" s="99"/>
      <c r="D167" s="57" t="s">
        <v>19</v>
      </c>
      <c r="E167" s="57">
        <v>1422</v>
      </c>
      <c r="F167" s="107"/>
      <c r="G167" s="24"/>
      <c r="H167" s="107"/>
      <c r="I167" s="24"/>
      <c r="J167" s="24"/>
      <c r="K167" s="24"/>
      <c r="L167" s="24"/>
      <c r="M167" s="32"/>
    </row>
    <row r="168" spans="2:17" x14ac:dyDescent="0.25">
      <c r="B168" s="93"/>
      <c r="C168" s="57">
        <v>59</v>
      </c>
      <c r="D168" s="57" t="s">
        <v>17</v>
      </c>
      <c r="E168" s="57">
        <v>1101</v>
      </c>
      <c r="F168" s="24">
        <v>23.22</v>
      </c>
      <c r="G168" s="24"/>
      <c r="H168" s="24">
        <v>23.22</v>
      </c>
      <c r="I168" s="24"/>
      <c r="J168" s="24"/>
      <c r="K168" s="24"/>
      <c r="L168" s="24"/>
      <c r="M168" s="32"/>
    </row>
    <row r="169" spans="2:17" x14ac:dyDescent="0.25">
      <c r="B169" s="93"/>
      <c r="C169" s="57">
        <v>60</v>
      </c>
      <c r="D169" s="57"/>
      <c r="E169" s="57">
        <v>1101</v>
      </c>
      <c r="F169" s="24">
        <v>60.9</v>
      </c>
      <c r="G169" s="24"/>
      <c r="H169" s="24">
        <v>60.9</v>
      </c>
      <c r="I169" s="24"/>
      <c r="J169" s="24"/>
      <c r="K169" s="24"/>
      <c r="L169" s="24"/>
      <c r="M169" s="32"/>
    </row>
    <row r="170" spans="2:17" ht="16.5" thickBot="1" x14ac:dyDescent="0.3">
      <c r="B170" s="72"/>
      <c r="C170" s="104" t="s">
        <v>44</v>
      </c>
      <c r="D170" s="104"/>
      <c r="E170" s="104"/>
      <c r="F170" s="67">
        <f t="shared" ref="F170:M170" si="9">F152+F153+F154+F155+F156+F160+F161+F162+F163+F164+F165+F166+F168+F169</f>
        <v>529.6</v>
      </c>
      <c r="G170" s="55">
        <f t="shared" si="9"/>
        <v>0</v>
      </c>
      <c r="H170" s="55">
        <f t="shared" si="9"/>
        <v>475.91999999999996</v>
      </c>
      <c r="I170" s="55">
        <f t="shared" si="9"/>
        <v>0</v>
      </c>
      <c r="J170" s="55">
        <f t="shared" si="9"/>
        <v>1.73</v>
      </c>
      <c r="K170" s="55">
        <f t="shared" si="9"/>
        <v>51.95</v>
      </c>
      <c r="L170" s="55">
        <f t="shared" si="9"/>
        <v>0</v>
      </c>
      <c r="M170" s="56">
        <f t="shared" si="9"/>
        <v>0</v>
      </c>
    </row>
    <row r="171" spans="2:17" s="9" customFormat="1" ht="16.5" thickBot="1" x14ac:dyDescent="0.3">
      <c r="B171" s="43"/>
      <c r="C171" s="44"/>
      <c r="D171" s="44"/>
      <c r="E171" s="44"/>
      <c r="F171" s="45"/>
      <c r="G171" s="46"/>
      <c r="H171" s="46"/>
      <c r="I171" s="46"/>
      <c r="J171" s="46"/>
      <c r="K171" s="46"/>
      <c r="L171" s="46"/>
      <c r="M171" s="46"/>
      <c r="N171" s="8"/>
      <c r="O171" s="8"/>
      <c r="P171" s="8"/>
      <c r="Q171" s="8"/>
    </row>
    <row r="172" spans="2:17" s="9" customFormat="1" ht="28.5" customHeight="1" thickBot="1" x14ac:dyDescent="0.3">
      <c r="B172" s="127" t="s">
        <v>46</v>
      </c>
      <c r="C172" s="128"/>
      <c r="D172" s="128"/>
      <c r="E172" s="128"/>
      <c r="F172" s="88">
        <f t="shared" ref="F172:M172" si="10">F23+F53+F73+F89+F108+F131+F139+F143+F151+F170</f>
        <v>2995.1499999999996</v>
      </c>
      <c r="G172" s="88">
        <f t="shared" si="10"/>
        <v>165.08999999999997</v>
      </c>
      <c r="H172" s="88">
        <f t="shared" si="10"/>
        <v>1663.73</v>
      </c>
      <c r="I172" s="88">
        <f t="shared" si="10"/>
        <v>7.16</v>
      </c>
      <c r="J172" s="88">
        <f t="shared" si="10"/>
        <v>146.39000000000001</v>
      </c>
      <c r="K172" s="88">
        <f t="shared" si="10"/>
        <v>726.19</v>
      </c>
      <c r="L172" s="88">
        <f t="shared" si="10"/>
        <v>46.82</v>
      </c>
      <c r="M172" s="89">
        <f t="shared" si="10"/>
        <v>239.76999999999998</v>
      </c>
      <c r="N172" s="8"/>
      <c r="O172" s="8"/>
      <c r="P172" s="8"/>
      <c r="Q172" s="8"/>
    </row>
    <row r="173" spans="2:17" s="9" customFormat="1" ht="16.5" thickBot="1" x14ac:dyDescent="0.3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8"/>
      <c r="O173" s="8"/>
      <c r="P173" s="8"/>
      <c r="Q173" s="8"/>
    </row>
    <row r="174" spans="2:17" s="9" customFormat="1" ht="31.5" customHeight="1" thickBot="1" x14ac:dyDescent="0.3">
      <c r="B174" s="127" t="s">
        <v>47</v>
      </c>
      <c r="C174" s="128"/>
      <c r="D174" s="128"/>
      <c r="E174" s="128"/>
      <c r="F174" s="129">
        <v>27288.400000000001</v>
      </c>
      <c r="G174" s="43"/>
      <c r="H174" s="43"/>
      <c r="I174" s="43"/>
      <c r="J174" s="43"/>
      <c r="K174" s="43"/>
      <c r="L174" s="43"/>
      <c r="M174" s="43"/>
      <c r="N174" s="8"/>
      <c r="O174" s="8"/>
      <c r="P174" s="8"/>
      <c r="Q174" s="8"/>
    </row>
    <row r="175" spans="2:17" ht="16.5" thickBot="1" x14ac:dyDescent="0.3">
      <c r="F175" s="87"/>
    </row>
    <row r="176" spans="2:17" ht="30.75" customHeight="1" thickBot="1" x14ac:dyDescent="0.3">
      <c r="B176" s="127" t="s">
        <v>48</v>
      </c>
      <c r="C176" s="128"/>
      <c r="D176" s="128"/>
      <c r="E176" s="128"/>
      <c r="F176" s="129">
        <f>F172/F174*100</f>
        <v>10.975909177525981</v>
      </c>
    </row>
    <row r="177" spans="2:8" ht="16.5" thickBot="1" x14ac:dyDescent="0.3">
      <c r="F177" s="87"/>
      <c r="H177" s="47"/>
    </row>
    <row r="178" spans="2:8" ht="31.5" customHeight="1" thickBot="1" x14ac:dyDescent="0.3">
      <c r="B178" s="127" t="s">
        <v>49</v>
      </c>
      <c r="C178" s="128"/>
      <c r="D178" s="128"/>
      <c r="E178" s="128"/>
      <c r="F178" s="129">
        <v>196.77</v>
      </c>
    </row>
  </sheetData>
  <mergeCells count="90">
    <mergeCell ref="B9:B23"/>
    <mergeCell ref="C23:E23"/>
    <mergeCell ref="B1:E1"/>
    <mergeCell ref="B2:E2"/>
    <mergeCell ref="B6:B7"/>
    <mergeCell ref="C6:C7"/>
    <mergeCell ref="D6:D7"/>
    <mergeCell ref="E6:E7"/>
    <mergeCell ref="B4:M4"/>
    <mergeCell ref="C74:C76"/>
    <mergeCell ref="C83:C84"/>
    <mergeCell ref="C85:C88"/>
    <mergeCell ref="C77:C78"/>
    <mergeCell ref="C13:C16"/>
    <mergeCell ref="C17:C19"/>
    <mergeCell ref="C20:C21"/>
    <mergeCell ref="B74:B89"/>
    <mergeCell ref="C89:E89"/>
    <mergeCell ref="C120:C122"/>
    <mergeCell ref="C108:E108"/>
    <mergeCell ref="C109:C110"/>
    <mergeCell ref="C112:C113"/>
    <mergeCell ref="C114:C115"/>
    <mergeCell ref="C104:C105"/>
    <mergeCell ref="C100:C101"/>
    <mergeCell ref="C102:C103"/>
    <mergeCell ref="C106:C107"/>
    <mergeCell ref="B90:B93"/>
    <mergeCell ref="B94:B95"/>
    <mergeCell ref="C94:C95"/>
    <mergeCell ref="D94:D95"/>
    <mergeCell ref="E94:E95"/>
    <mergeCell ref="B35:B53"/>
    <mergeCell ref="B24:B31"/>
    <mergeCell ref="C66:C67"/>
    <mergeCell ref="C53:E53"/>
    <mergeCell ref="C29:C30"/>
    <mergeCell ref="C57:C58"/>
    <mergeCell ref="C60:C61"/>
    <mergeCell ref="C39:C40"/>
    <mergeCell ref="C41:C43"/>
    <mergeCell ref="C44:C46"/>
    <mergeCell ref="C47:C48"/>
    <mergeCell ref="B32:B33"/>
    <mergeCell ref="C32:C33"/>
    <mergeCell ref="D32:D33"/>
    <mergeCell ref="E32:E33"/>
    <mergeCell ref="B54:B62"/>
    <mergeCell ref="F128:F129"/>
    <mergeCell ref="K128:K129"/>
    <mergeCell ref="H166:H167"/>
    <mergeCell ref="F166:F167"/>
    <mergeCell ref="C146:C149"/>
    <mergeCell ref="C151:E151"/>
    <mergeCell ref="C139:E139"/>
    <mergeCell ref="C143:E143"/>
    <mergeCell ref="C131:E131"/>
    <mergeCell ref="C161:C162"/>
    <mergeCell ref="C163:C164"/>
    <mergeCell ref="C165:C167"/>
    <mergeCell ref="B174:E174"/>
    <mergeCell ref="B176:E176"/>
    <mergeCell ref="B178:E178"/>
    <mergeCell ref="B132:B139"/>
    <mergeCell ref="B140:B143"/>
    <mergeCell ref="B172:E172"/>
    <mergeCell ref="C170:E170"/>
    <mergeCell ref="B63:B64"/>
    <mergeCell ref="C63:C64"/>
    <mergeCell ref="D63:D64"/>
    <mergeCell ref="E63:E64"/>
    <mergeCell ref="B66:B73"/>
    <mergeCell ref="C70:C71"/>
    <mergeCell ref="C73:E73"/>
    <mergeCell ref="B97:B108"/>
    <mergeCell ref="B109:B124"/>
    <mergeCell ref="B125:B126"/>
    <mergeCell ref="C125:C126"/>
    <mergeCell ref="D125:D126"/>
    <mergeCell ref="C116:C117"/>
    <mergeCell ref="C118:C119"/>
    <mergeCell ref="E125:E126"/>
    <mergeCell ref="B128:B131"/>
    <mergeCell ref="B144:B151"/>
    <mergeCell ref="B152:B156"/>
    <mergeCell ref="B160:B169"/>
    <mergeCell ref="B157:B158"/>
    <mergeCell ref="C157:C158"/>
    <mergeCell ref="D157:D158"/>
    <mergeCell ref="E157:E158"/>
  </mergeCells>
  <pageMargins left="0" right="0" top="0.75" bottom="0.75" header="0.3" footer="0.3"/>
  <pageSetup scale="95" orientation="landscape" r:id="rId1"/>
  <headerFooter>
    <oddFooter>&amp;L               &amp;"Times New Roman,Regular"&amp;10Петровић Драгица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2023-02-04T14:41:42Z</cp:lastPrinted>
  <dcterms:created xsi:type="dcterms:W3CDTF">2023-01-17T19:37:59Z</dcterms:created>
  <dcterms:modified xsi:type="dcterms:W3CDTF">2023-10-11T06:31:59Z</dcterms:modified>
</cp:coreProperties>
</file>