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9" i="1" l="1"/>
  <c r="F55" i="1"/>
  <c r="F44" i="1" l="1"/>
  <c r="F35" i="1"/>
  <c r="F22" i="1"/>
  <c r="F57" i="1" l="1"/>
  <c r="F62" i="1" s="1"/>
  <c r="I60" i="1"/>
  <c r="I61" i="1"/>
</calcChain>
</file>

<file path=xl/sharedStrings.xml><?xml version="1.0" encoding="utf-8"?>
<sst xmlns="http://schemas.openxmlformats.org/spreadsheetml/2006/main" count="80" uniqueCount="44">
  <si>
    <t>Привредна јединица</t>
  </si>
  <si>
    <t>Одјел</t>
  </si>
  <si>
    <t>Одсјек</t>
  </si>
  <si>
    <t>Газдинска    класа</t>
  </si>
  <si>
    <t>Површина      (ha)</t>
  </si>
  <si>
    <t>Категорија шума HCVF</t>
  </si>
  <si>
    <t>Напомена</t>
  </si>
  <si>
    <t>08. ШГ"ЧЕМЕРНИЦА" КНЕЖЕВО</t>
  </si>
  <si>
    <t>"Чемерница"</t>
  </si>
  <si>
    <t>a</t>
  </si>
  <si>
    <t>b</t>
  </si>
  <si>
    <t>c</t>
  </si>
  <si>
    <t>d</t>
  </si>
  <si>
    <t>e</t>
  </si>
  <si>
    <t>f</t>
  </si>
  <si>
    <t>VZV-4a</t>
  </si>
  <si>
    <t>Укупно ПЈ "Чемерница"</t>
  </si>
  <si>
    <t>"Доњи Угар"</t>
  </si>
  <si>
    <t>Укупно ПЈ "Доњи Угар"</t>
  </si>
  <si>
    <t>VZV-1b</t>
  </si>
  <si>
    <t>"Горњи Угар"</t>
  </si>
  <si>
    <t>Укупно ПЈ "Горњи Угар"</t>
  </si>
  <si>
    <t>167/1</t>
  </si>
  <si>
    <t>168/1</t>
  </si>
  <si>
    <t>Сјеменска састојина (пар стабала горског јавора -Acer pseudoplatanus) G.S.330.1210.42</t>
  </si>
  <si>
    <t>Сјеменска састојина смрче -Picea abies S.S.030.1214.42</t>
  </si>
  <si>
    <t>Сјеменска састојина смрче -Picea abies и јеле-  Abies alba S.S.010-030.1214.42</t>
  </si>
  <si>
    <t>194/1</t>
  </si>
  <si>
    <t>194/2</t>
  </si>
  <si>
    <t>197/1</t>
  </si>
  <si>
    <t>197/2</t>
  </si>
  <si>
    <t>Укупно ПЈ "Црквица"</t>
  </si>
  <si>
    <t>VZV - 1a</t>
  </si>
  <si>
    <t>VZV -1b</t>
  </si>
  <si>
    <t>VZV - 4a</t>
  </si>
  <si>
    <t xml:space="preserve">      ШПП "ЧЕМЕРНИЧКО"</t>
  </si>
  <si>
    <t>ПРИЈЕДЛОГ ЗА ИЗДВАЈАЊЕ ПОВРШИНА ШУМА ДЕФИНИСАНИХ КАО ШУМЕ ВИСОКЕ ЗАШТИТНЕ ВРИЈЕДНОСТИ  НА ШПП "ЧЕМЕРНИЧКО"</t>
  </si>
  <si>
    <r>
      <rPr>
        <i/>
        <sz val="12"/>
        <color theme="1"/>
        <rFont val="Times New Roman"/>
        <family val="1"/>
      </rPr>
      <t>Шуме важне за водене токове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Заштита водотока ријеке Угар и Врбас</t>
    </r>
  </si>
  <si>
    <r>
      <rPr>
        <i/>
        <sz val="12"/>
        <color theme="1"/>
        <rFont val="Times New Roman"/>
        <family val="1"/>
      </rPr>
      <t xml:space="preserve">Угрожене врсте и врсте у опасности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Заштита станишта дивокозе (Rupicapra rupicapra)</t>
    </r>
  </si>
  <si>
    <r>
      <t>У</t>
    </r>
    <r>
      <rPr>
        <i/>
        <sz val="11"/>
        <color theme="1"/>
        <rFont val="Times New Roman"/>
        <family val="1"/>
      </rPr>
      <t xml:space="preserve">грожене врсте и врсте у опасности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Заштита станишта мрког медвједа (Ursus arctos)</t>
    </r>
  </si>
  <si>
    <r>
      <rPr>
        <i/>
        <sz val="11"/>
        <color theme="1"/>
        <rFont val="Times New Roman"/>
        <family val="1"/>
      </rPr>
      <t xml:space="preserve">Шуме важне за водене токове  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Заштита изворишта питке воде - "Вилењска врела"</t>
    </r>
  </si>
  <si>
    <t>Укупна неспорна површина шума и шумског земљишта на ШПП "Чемерничко"</t>
  </si>
  <si>
    <t>Укупна површина шума предложених за издвајање шума дефинисаних као ШВЗВ  на ШПП "Чемерничко"</t>
  </si>
  <si>
    <t>Процентуално учешће површина шума предложених за издвајање шума дефинисаних као ШВЗВ  на ШПП "Чемерничко"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</si>
</sst>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0" fontId="4" fillId="0" borderId="7" xfId="0" applyFont="1" applyBorder="1" applyAlignment="1">
      <alignment horizontal="center" vertical="center" wrapText="1"/>
    </xf>
    <xf numFmtId="0" fontId="0" fillId="0" borderId="0" xfId="0"/>
    <xf numFmtId="2" fontId="4" fillId="0" borderId="1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0" xfId="0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1" fillId="2" borderId="17" xfId="0" applyNumberFormat="1" applyFont="1" applyFill="1" applyBorder="1" applyAlignment="1">
      <alignment vertical="center"/>
    </xf>
    <xf numFmtId="2" fontId="1" fillId="2" borderId="17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/>
    </xf>
    <xf numFmtId="2" fontId="1" fillId="2" borderId="33" xfId="0" applyNumberFormat="1" applyFont="1" applyFill="1" applyBorder="1" applyAlignment="1">
      <alignment vertical="center"/>
    </xf>
    <xf numFmtId="2" fontId="1" fillId="2" borderId="29" xfId="0" applyNumberFormat="1" applyFont="1" applyFill="1" applyBorder="1" applyAlignment="1">
      <alignment vertical="center"/>
    </xf>
    <xf numFmtId="2" fontId="1" fillId="2" borderId="6" xfId="0" applyNumberFormat="1" applyFont="1" applyFill="1" applyBorder="1"/>
    <xf numFmtId="2" fontId="1" fillId="0" borderId="8" xfId="0" applyNumberFormat="1" applyFont="1" applyBorder="1"/>
    <xf numFmtId="2" fontId="1" fillId="2" borderId="9" xfId="0" applyNumberFormat="1" applyFont="1" applyFill="1" applyBorder="1"/>
    <xf numFmtId="2" fontId="1" fillId="0" borderId="11" xfId="0" applyNumberFormat="1" applyFont="1" applyBorder="1"/>
    <xf numFmtId="2" fontId="1" fillId="2" borderId="12" xfId="0" applyNumberFormat="1" applyFont="1" applyFill="1" applyBorder="1"/>
    <xf numFmtId="2" fontId="1" fillId="0" borderId="13" xfId="0" applyNumberFormat="1" applyFont="1" applyBorder="1"/>
    <xf numFmtId="2" fontId="10" fillId="2" borderId="39" xfId="0" applyNumberFormat="1" applyFont="1" applyFill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13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2" fontId="4" fillId="2" borderId="29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abSelected="1" view="pageLayout" topLeftCell="A40" zoomScaleNormal="100" workbookViewId="0">
      <selection activeCell="C55" sqref="C55:E55"/>
    </sheetView>
  </sheetViews>
  <sheetFormatPr defaultRowHeight="15" x14ac:dyDescent="0.25"/>
  <cols>
    <col min="1" max="1" width="3.140625" customWidth="1"/>
    <col min="2" max="2" width="24" customWidth="1"/>
    <col min="3" max="3" width="11.28515625" customWidth="1"/>
    <col min="4" max="4" width="12" customWidth="1"/>
    <col min="5" max="5" width="13.7109375" customWidth="1"/>
    <col min="6" max="6" width="14.7109375" customWidth="1"/>
    <col min="7" max="7" width="14.140625" customWidth="1"/>
    <col min="8" max="8" width="11.85546875" customWidth="1"/>
    <col min="11" max="11" width="12" customWidth="1"/>
    <col min="12" max="12" width="0.42578125" customWidth="1"/>
  </cols>
  <sheetData>
    <row r="1" spans="2:14" ht="15.75" x14ac:dyDescent="0.25">
      <c r="B1" s="2" t="s">
        <v>7</v>
      </c>
      <c r="C1" s="2"/>
      <c r="D1" s="2"/>
    </row>
    <row r="2" spans="2:14" ht="15.75" x14ac:dyDescent="0.25">
      <c r="B2" s="70" t="s">
        <v>35</v>
      </c>
      <c r="C2" s="70"/>
      <c r="D2" s="70"/>
    </row>
    <row r="3" spans="2:14" ht="15.75" thickBot="1" x14ac:dyDescent="0.3"/>
    <row r="4" spans="2:14" ht="29.25" customHeight="1" thickBot="1" x14ac:dyDescent="0.3">
      <c r="B4" s="75" t="s">
        <v>36</v>
      </c>
      <c r="C4" s="76"/>
      <c r="D4" s="76"/>
      <c r="E4" s="76"/>
      <c r="F4" s="76"/>
      <c r="G4" s="76"/>
      <c r="H4" s="76"/>
      <c r="I4" s="76"/>
      <c r="J4" s="76"/>
      <c r="K4" s="76"/>
      <c r="L4" s="77"/>
    </row>
    <row r="5" spans="2:14" ht="11.25" customHeight="1" thickBot="1" x14ac:dyDescent="0.3">
      <c r="B5" s="9"/>
      <c r="C5" s="9"/>
      <c r="D5" s="9"/>
      <c r="E5" s="9"/>
      <c r="F5" s="9"/>
      <c r="G5" s="9"/>
      <c r="H5" s="9"/>
      <c r="I5" s="9"/>
      <c r="J5" s="9"/>
      <c r="K5" s="3"/>
      <c r="L5" s="10"/>
    </row>
    <row r="6" spans="2:14" ht="31.5" x14ac:dyDescent="0.25">
      <c r="B6" s="20" t="s">
        <v>0</v>
      </c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78" t="s">
        <v>6</v>
      </c>
      <c r="I6" s="78"/>
      <c r="J6" s="78"/>
      <c r="K6" s="78"/>
      <c r="L6" s="79"/>
      <c r="M6" s="1"/>
      <c r="N6" s="1"/>
    </row>
    <row r="7" spans="2:14" s="26" customFormat="1" ht="13.5" customHeight="1" thickBot="1" x14ac:dyDescent="0.25">
      <c r="B7" s="22">
        <v>1</v>
      </c>
      <c r="C7" s="23">
        <v>2</v>
      </c>
      <c r="D7" s="23">
        <v>3</v>
      </c>
      <c r="E7" s="23">
        <v>4</v>
      </c>
      <c r="F7" s="23">
        <v>5</v>
      </c>
      <c r="G7" s="23">
        <v>6</v>
      </c>
      <c r="H7" s="92">
        <v>7</v>
      </c>
      <c r="I7" s="92"/>
      <c r="J7" s="92"/>
      <c r="K7" s="92"/>
      <c r="L7" s="24"/>
      <c r="M7" s="25"/>
      <c r="N7" s="25"/>
    </row>
    <row r="8" spans="2:14" s="13" customFormat="1" ht="32.25" customHeight="1" x14ac:dyDescent="0.25">
      <c r="B8" s="101" t="s">
        <v>8</v>
      </c>
      <c r="C8" s="12">
        <v>72</v>
      </c>
      <c r="D8" s="12" t="s">
        <v>9</v>
      </c>
      <c r="E8" s="12">
        <v>1210</v>
      </c>
      <c r="F8" s="15"/>
      <c r="G8" s="49" t="s">
        <v>32</v>
      </c>
      <c r="H8" s="84" t="s">
        <v>24</v>
      </c>
      <c r="I8" s="84"/>
      <c r="J8" s="84"/>
      <c r="K8" s="84"/>
      <c r="L8" s="84"/>
    </row>
    <row r="9" spans="2:14" ht="14.25" customHeight="1" x14ac:dyDescent="0.25">
      <c r="B9" s="102"/>
      <c r="C9" s="55">
        <v>103</v>
      </c>
      <c r="D9" s="37" t="s">
        <v>9</v>
      </c>
      <c r="E9" s="37">
        <v>1108</v>
      </c>
      <c r="F9" s="48">
        <v>6.81</v>
      </c>
      <c r="G9" s="55" t="s">
        <v>15</v>
      </c>
      <c r="H9" s="64" t="s">
        <v>37</v>
      </c>
      <c r="I9" s="65"/>
      <c r="J9" s="65"/>
      <c r="K9" s="65"/>
      <c r="L9" s="66"/>
      <c r="M9" s="1"/>
      <c r="N9" s="1"/>
    </row>
    <row r="10" spans="2:14" ht="14.25" customHeight="1" x14ac:dyDescent="0.25">
      <c r="B10" s="102"/>
      <c r="C10" s="59"/>
      <c r="D10" s="32" t="s">
        <v>10</v>
      </c>
      <c r="E10" s="32">
        <v>6105</v>
      </c>
      <c r="F10" s="7">
        <v>123.15</v>
      </c>
      <c r="G10" s="55"/>
      <c r="H10" s="64"/>
      <c r="I10" s="65"/>
      <c r="J10" s="65"/>
      <c r="K10" s="65"/>
      <c r="L10" s="66"/>
      <c r="M10" s="1"/>
      <c r="N10" s="1"/>
    </row>
    <row r="11" spans="2:14" ht="14.25" customHeight="1" x14ac:dyDescent="0.25">
      <c r="B11" s="102"/>
      <c r="C11" s="32">
        <v>104</v>
      </c>
      <c r="D11" s="32" t="s">
        <v>10</v>
      </c>
      <c r="E11" s="32">
        <v>4115</v>
      </c>
      <c r="F11" s="7">
        <v>11.6</v>
      </c>
      <c r="G11" s="55"/>
      <c r="H11" s="64"/>
      <c r="I11" s="65"/>
      <c r="J11" s="65"/>
      <c r="K11" s="65"/>
      <c r="L11" s="66"/>
      <c r="M11" s="1"/>
      <c r="N11" s="1"/>
    </row>
    <row r="12" spans="2:14" ht="14.25" customHeight="1" x14ac:dyDescent="0.25">
      <c r="B12" s="102"/>
      <c r="C12" s="32">
        <v>105</v>
      </c>
      <c r="D12" s="32" t="s">
        <v>10</v>
      </c>
      <c r="E12" s="32">
        <v>6105</v>
      </c>
      <c r="F12" s="7">
        <v>62.81</v>
      </c>
      <c r="G12" s="55"/>
      <c r="H12" s="64"/>
      <c r="I12" s="65"/>
      <c r="J12" s="65"/>
      <c r="K12" s="65"/>
      <c r="L12" s="66"/>
      <c r="M12" s="1"/>
      <c r="N12" s="1"/>
    </row>
    <row r="13" spans="2:14" ht="14.25" customHeight="1" x14ac:dyDescent="0.25">
      <c r="B13" s="102"/>
      <c r="C13" s="32">
        <v>121</v>
      </c>
      <c r="D13" s="32"/>
      <c r="E13" s="32">
        <v>6105</v>
      </c>
      <c r="F13" s="7">
        <v>67.099999999999994</v>
      </c>
      <c r="G13" s="55"/>
      <c r="H13" s="64"/>
      <c r="I13" s="65"/>
      <c r="J13" s="65"/>
      <c r="K13" s="65"/>
      <c r="L13" s="66"/>
      <c r="M13" s="1"/>
      <c r="N13" s="1"/>
    </row>
    <row r="14" spans="2:14" ht="14.25" customHeight="1" x14ac:dyDescent="0.25">
      <c r="B14" s="102"/>
      <c r="C14" s="32">
        <v>122</v>
      </c>
      <c r="D14" s="32"/>
      <c r="E14" s="32">
        <v>6105</v>
      </c>
      <c r="F14" s="7">
        <v>64.81</v>
      </c>
      <c r="G14" s="55"/>
      <c r="H14" s="64"/>
      <c r="I14" s="65"/>
      <c r="J14" s="65"/>
      <c r="K14" s="65"/>
      <c r="L14" s="66"/>
      <c r="M14" s="1"/>
      <c r="N14" s="1"/>
    </row>
    <row r="15" spans="2:14" ht="14.25" customHeight="1" x14ac:dyDescent="0.25">
      <c r="B15" s="102"/>
      <c r="C15" s="32">
        <v>123</v>
      </c>
      <c r="D15" s="32"/>
      <c r="E15" s="32">
        <v>6105</v>
      </c>
      <c r="F15" s="7">
        <v>61.76</v>
      </c>
      <c r="G15" s="55"/>
      <c r="H15" s="64"/>
      <c r="I15" s="65"/>
      <c r="J15" s="65"/>
      <c r="K15" s="65"/>
      <c r="L15" s="66"/>
      <c r="M15" s="1"/>
      <c r="N15" s="1"/>
    </row>
    <row r="16" spans="2:14" ht="14.25" customHeight="1" x14ac:dyDescent="0.25">
      <c r="B16" s="102"/>
      <c r="C16" s="62">
        <v>124</v>
      </c>
      <c r="D16" s="32" t="s">
        <v>9</v>
      </c>
      <c r="E16" s="32">
        <v>4115</v>
      </c>
      <c r="F16" s="7">
        <v>5.59</v>
      </c>
      <c r="G16" s="55"/>
      <c r="H16" s="64"/>
      <c r="I16" s="65"/>
      <c r="J16" s="65"/>
      <c r="K16" s="65"/>
      <c r="L16" s="66"/>
      <c r="M16" s="1"/>
      <c r="N16" s="1"/>
    </row>
    <row r="17" spans="2:14" ht="14.25" customHeight="1" x14ac:dyDescent="0.25">
      <c r="B17" s="102"/>
      <c r="C17" s="62"/>
      <c r="D17" s="32" t="s">
        <v>10</v>
      </c>
      <c r="E17" s="32">
        <v>4208</v>
      </c>
      <c r="F17" s="7">
        <v>13.11</v>
      </c>
      <c r="G17" s="55"/>
      <c r="H17" s="64"/>
      <c r="I17" s="65"/>
      <c r="J17" s="65"/>
      <c r="K17" s="65"/>
      <c r="L17" s="66"/>
      <c r="M17" s="1"/>
      <c r="N17" s="1"/>
    </row>
    <row r="18" spans="2:14" ht="14.25" customHeight="1" x14ac:dyDescent="0.25">
      <c r="B18" s="102"/>
      <c r="C18" s="62"/>
      <c r="D18" s="33" t="s">
        <v>11</v>
      </c>
      <c r="E18" s="33">
        <v>4208</v>
      </c>
      <c r="F18" s="8">
        <v>20</v>
      </c>
      <c r="G18" s="55"/>
      <c r="H18" s="64"/>
      <c r="I18" s="65"/>
      <c r="J18" s="65"/>
      <c r="K18" s="65"/>
      <c r="L18" s="66"/>
    </row>
    <row r="19" spans="2:14" ht="14.25" customHeight="1" x14ac:dyDescent="0.25">
      <c r="B19" s="102"/>
      <c r="C19" s="62"/>
      <c r="D19" s="33" t="s">
        <v>12</v>
      </c>
      <c r="E19" s="33">
        <v>4115</v>
      </c>
      <c r="F19" s="8">
        <v>2.14</v>
      </c>
      <c r="G19" s="55"/>
      <c r="H19" s="64"/>
      <c r="I19" s="65"/>
      <c r="J19" s="65"/>
      <c r="K19" s="65"/>
      <c r="L19" s="66"/>
    </row>
    <row r="20" spans="2:14" ht="14.25" customHeight="1" x14ac:dyDescent="0.25">
      <c r="B20" s="102"/>
      <c r="C20" s="62"/>
      <c r="D20" s="33" t="s">
        <v>13</v>
      </c>
      <c r="E20" s="33">
        <v>5253</v>
      </c>
      <c r="F20" s="8">
        <v>7.72</v>
      </c>
      <c r="G20" s="55"/>
      <c r="H20" s="64"/>
      <c r="I20" s="65"/>
      <c r="J20" s="65"/>
      <c r="K20" s="65"/>
      <c r="L20" s="66"/>
    </row>
    <row r="21" spans="2:14" ht="14.25" customHeight="1" x14ac:dyDescent="0.25">
      <c r="B21" s="102"/>
      <c r="C21" s="62"/>
      <c r="D21" s="33" t="s">
        <v>14</v>
      </c>
      <c r="E21" s="33">
        <v>6105</v>
      </c>
      <c r="F21" s="8">
        <v>62.36</v>
      </c>
      <c r="G21" s="55"/>
      <c r="H21" s="64"/>
      <c r="I21" s="65"/>
      <c r="J21" s="65"/>
      <c r="K21" s="65"/>
      <c r="L21" s="66"/>
    </row>
    <row r="22" spans="2:14" ht="16.5" thickBot="1" x14ac:dyDescent="0.3">
      <c r="B22" s="98"/>
      <c r="C22" s="104" t="s">
        <v>16</v>
      </c>
      <c r="D22" s="104"/>
      <c r="E22" s="104"/>
      <c r="F22" s="39">
        <f>F9+F10+F11+F12+F13+F14+F15+F16+F17+F18+F19+F20+F21</f>
        <v>508.96000000000004</v>
      </c>
      <c r="G22" s="83"/>
      <c r="H22" s="80"/>
      <c r="I22" s="81"/>
      <c r="J22" s="81"/>
      <c r="K22" s="81"/>
      <c r="L22" s="82"/>
    </row>
    <row r="23" spans="2:14" ht="14.25" customHeight="1" x14ac:dyDescent="0.25">
      <c r="B23" s="97" t="s">
        <v>17</v>
      </c>
      <c r="C23" s="30">
        <v>1</v>
      </c>
      <c r="D23" s="30"/>
      <c r="E23" s="30">
        <v>6105</v>
      </c>
      <c r="F23" s="38">
        <v>54.23</v>
      </c>
      <c r="G23" s="73" t="s">
        <v>19</v>
      </c>
      <c r="H23" s="64" t="s">
        <v>38</v>
      </c>
      <c r="I23" s="65"/>
      <c r="J23" s="65"/>
      <c r="K23" s="65"/>
      <c r="L23" s="66"/>
    </row>
    <row r="24" spans="2:14" ht="14.25" customHeight="1" x14ac:dyDescent="0.25">
      <c r="B24" s="97"/>
      <c r="C24" s="16">
        <v>2</v>
      </c>
      <c r="D24" s="16"/>
      <c r="E24" s="16">
        <v>6105</v>
      </c>
      <c r="F24" s="14">
        <v>80.75</v>
      </c>
      <c r="G24" s="73"/>
      <c r="H24" s="64"/>
      <c r="I24" s="65"/>
      <c r="J24" s="65"/>
      <c r="K24" s="65"/>
      <c r="L24" s="66"/>
    </row>
    <row r="25" spans="2:14" ht="14.25" customHeight="1" x14ac:dyDescent="0.25">
      <c r="B25" s="97"/>
      <c r="C25" s="16">
        <v>3</v>
      </c>
      <c r="D25" s="16"/>
      <c r="E25" s="16">
        <v>6105</v>
      </c>
      <c r="F25" s="14">
        <v>79.12</v>
      </c>
      <c r="G25" s="73"/>
      <c r="H25" s="64"/>
      <c r="I25" s="65"/>
      <c r="J25" s="65"/>
      <c r="K25" s="65"/>
      <c r="L25" s="66"/>
    </row>
    <row r="26" spans="2:14" ht="14.25" customHeight="1" x14ac:dyDescent="0.25">
      <c r="B26" s="97"/>
      <c r="C26" s="16">
        <v>4</v>
      </c>
      <c r="D26" s="16"/>
      <c r="E26" s="16">
        <v>6105</v>
      </c>
      <c r="F26" s="14">
        <v>75.52</v>
      </c>
      <c r="G26" s="73"/>
      <c r="H26" s="64"/>
      <c r="I26" s="65"/>
      <c r="J26" s="65"/>
      <c r="K26" s="65"/>
      <c r="L26" s="66"/>
    </row>
    <row r="27" spans="2:14" ht="14.25" customHeight="1" x14ac:dyDescent="0.25">
      <c r="B27" s="97"/>
      <c r="C27" s="16">
        <v>5</v>
      </c>
      <c r="D27" s="16"/>
      <c r="E27" s="16">
        <v>6105</v>
      </c>
      <c r="F27" s="14">
        <v>67.19</v>
      </c>
      <c r="G27" s="73"/>
      <c r="H27" s="64"/>
      <c r="I27" s="65"/>
      <c r="J27" s="65"/>
      <c r="K27" s="65"/>
      <c r="L27" s="66"/>
    </row>
    <row r="28" spans="2:14" ht="14.25" customHeight="1" x14ac:dyDescent="0.25">
      <c r="B28" s="97"/>
      <c r="C28" s="16">
        <v>6</v>
      </c>
      <c r="D28" s="16"/>
      <c r="E28" s="16">
        <v>6105</v>
      </c>
      <c r="F28" s="14">
        <v>77.86</v>
      </c>
      <c r="G28" s="73"/>
      <c r="H28" s="64"/>
      <c r="I28" s="65"/>
      <c r="J28" s="65"/>
      <c r="K28" s="65"/>
      <c r="L28" s="66"/>
    </row>
    <row r="29" spans="2:14" ht="14.25" customHeight="1" x14ac:dyDescent="0.25">
      <c r="B29" s="97"/>
      <c r="C29" s="16">
        <v>7</v>
      </c>
      <c r="D29" s="16"/>
      <c r="E29" s="16">
        <v>6105</v>
      </c>
      <c r="F29" s="14">
        <v>85.3</v>
      </c>
      <c r="G29" s="73"/>
      <c r="H29" s="64"/>
      <c r="I29" s="65"/>
      <c r="J29" s="65"/>
      <c r="K29" s="65"/>
      <c r="L29" s="66"/>
    </row>
    <row r="30" spans="2:14" ht="14.25" customHeight="1" x14ac:dyDescent="0.25">
      <c r="B30" s="97"/>
      <c r="C30" s="71">
        <v>8</v>
      </c>
      <c r="D30" s="16" t="s">
        <v>9</v>
      </c>
      <c r="E30" s="16">
        <v>4206</v>
      </c>
      <c r="F30" s="14">
        <v>10.24</v>
      </c>
      <c r="G30" s="73"/>
      <c r="H30" s="64"/>
      <c r="I30" s="65"/>
      <c r="J30" s="65"/>
      <c r="K30" s="65"/>
      <c r="L30" s="66"/>
    </row>
    <row r="31" spans="2:14" ht="14.25" customHeight="1" x14ac:dyDescent="0.25">
      <c r="B31" s="97"/>
      <c r="C31" s="73"/>
      <c r="D31" s="16" t="s">
        <v>10</v>
      </c>
      <c r="E31" s="16">
        <v>4208</v>
      </c>
      <c r="F31" s="14">
        <v>24.64</v>
      </c>
      <c r="G31" s="73"/>
      <c r="H31" s="64"/>
      <c r="I31" s="65"/>
      <c r="J31" s="65"/>
      <c r="K31" s="65"/>
      <c r="L31" s="66"/>
    </row>
    <row r="32" spans="2:14" ht="14.25" customHeight="1" x14ac:dyDescent="0.25">
      <c r="B32" s="97"/>
      <c r="C32" s="72"/>
      <c r="D32" s="16" t="s">
        <v>11</v>
      </c>
      <c r="E32" s="16">
        <v>5147</v>
      </c>
      <c r="F32" s="14">
        <v>83.91</v>
      </c>
      <c r="G32" s="73"/>
      <c r="H32" s="64"/>
      <c r="I32" s="65"/>
      <c r="J32" s="65"/>
      <c r="K32" s="65"/>
      <c r="L32" s="66"/>
    </row>
    <row r="33" spans="2:14" ht="14.25" customHeight="1" x14ac:dyDescent="0.25">
      <c r="B33" s="97"/>
      <c r="C33" s="71">
        <v>9</v>
      </c>
      <c r="D33" s="16" t="s">
        <v>9</v>
      </c>
      <c r="E33" s="16">
        <v>4208</v>
      </c>
      <c r="F33" s="14">
        <v>2.06</v>
      </c>
      <c r="G33" s="73"/>
      <c r="H33" s="64"/>
      <c r="I33" s="65"/>
      <c r="J33" s="65"/>
      <c r="K33" s="65"/>
      <c r="L33" s="66"/>
    </row>
    <row r="34" spans="2:14" ht="14.25" customHeight="1" x14ac:dyDescent="0.25">
      <c r="B34" s="97"/>
      <c r="C34" s="72"/>
      <c r="D34" s="16" t="s">
        <v>10</v>
      </c>
      <c r="E34" s="16">
        <v>6105</v>
      </c>
      <c r="F34" s="14">
        <v>71.56</v>
      </c>
      <c r="G34" s="73"/>
      <c r="H34" s="64"/>
      <c r="I34" s="65"/>
      <c r="J34" s="65"/>
      <c r="K34" s="65"/>
      <c r="L34" s="66"/>
    </row>
    <row r="35" spans="2:14" ht="16.5" thickBot="1" x14ac:dyDescent="0.3">
      <c r="B35" s="103"/>
      <c r="C35" s="105" t="s">
        <v>18</v>
      </c>
      <c r="D35" s="105"/>
      <c r="E35" s="105"/>
      <c r="F35" s="35">
        <f>F23+F24+F25+F26+F27+F28+F29+F30+F31+F32+F33+F34</f>
        <v>712.37999999999988</v>
      </c>
      <c r="G35" s="74"/>
      <c r="H35" s="67"/>
      <c r="I35" s="68"/>
      <c r="J35" s="68"/>
      <c r="K35" s="68"/>
      <c r="L35" s="69"/>
    </row>
    <row r="36" spans="2:14" s="13" customFormat="1" ht="31.5" x14ac:dyDescent="0.25">
      <c r="B36" s="20" t="s">
        <v>0</v>
      </c>
      <c r="C36" s="28" t="s">
        <v>1</v>
      </c>
      <c r="D36" s="28" t="s">
        <v>2</v>
      </c>
      <c r="E36" s="28" t="s">
        <v>3</v>
      </c>
      <c r="F36" s="28" t="s">
        <v>4</v>
      </c>
      <c r="G36" s="28" t="s">
        <v>5</v>
      </c>
      <c r="H36" s="78" t="s">
        <v>6</v>
      </c>
      <c r="I36" s="78"/>
      <c r="J36" s="78"/>
      <c r="K36" s="78"/>
      <c r="L36" s="79"/>
    </row>
    <row r="37" spans="2:14" s="26" customFormat="1" ht="13.5" customHeight="1" thickBot="1" x14ac:dyDescent="0.25">
      <c r="B37" s="22">
        <v>1</v>
      </c>
      <c r="C37" s="27">
        <v>2</v>
      </c>
      <c r="D37" s="27">
        <v>3</v>
      </c>
      <c r="E37" s="27">
        <v>4</v>
      </c>
      <c r="F37" s="27">
        <v>5</v>
      </c>
      <c r="G37" s="27">
        <v>6</v>
      </c>
      <c r="H37" s="92">
        <v>7</v>
      </c>
      <c r="I37" s="92"/>
      <c r="J37" s="92"/>
      <c r="K37" s="92"/>
      <c r="L37" s="24"/>
      <c r="M37" s="25"/>
      <c r="N37" s="25"/>
    </row>
    <row r="38" spans="2:14" ht="15.75" customHeight="1" x14ac:dyDescent="0.25">
      <c r="B38" s="96" t="s">
        <v>20</v>
      </c>
      <c r="C38" s="34">
        <v>19</v>
      </c>
      <c r="D38" s="34" t="s">
        <v>10</v>
      </c>
      <c r="E38" s="34">
        <v>6104</v>
      </c>
      <c r="F38" s="15">
        <v>76.53</v>
      </c>
      <c r="G38" s="99" t="s">
        <v>19</v>
      </c>
      <c r="H38" s="93" t="s">
        <v>39</v>
      </c>
      <c r="I38" s="94"/>
      <c r="J38" s="94"/>
      <c r="K38" s="94"/>
      <c r="L38" s="95"/>
    </row>
    <row r="39" spans="2:14" ht="15.75" x14ac:dyDescent="0.25">
      <c r="B39" s="97"/>
      <c r="C39" s="71">
        <v>68</v>
      </c>
      <c r="D39" s="33" t="s">
        <v>9</v>
      </c>
      <c r="E39" s="33">
        <v>1208</v>
      </c>
      <c r="F39" s="14">
        <v>12.22</v>
      </c>
      <c r="G39" s="55"/>
      <c r="H39" s="64"/>
      <c r="I39" s="65"/>
      <c r="J39" s="65"/>
      <c r="K39" s="65"/>
      <c r="L39" s="66"/>
    </row>
    <row r="40" spans="2:14" ht="15.75" x14ac:dyDescent="0.25">
      <c r="B40" s="97"/>
      <c r="C40" s="73"/>
      <c r="D40" s="33" t="s">
        <v>10</v>
      </c>
      <c r="E40" s="33">
        <v>1212</v>
      </c>
      <c r="F40" s="14">
        <v>8.83</v>
      </c>
      <c r="G40" s="55"/>
      <c r="H40" s="64"/>
      <c r="I40" s="65"/>
      <c r="J40" s="65"/>
      <c r="K40" s="65"/>
      <c r="L40" s="66"/>
    </row>
    <row r="41" spans="2:14" ht="15.75" x14ac:dyDescent="0.25">
      <c r="B41" s="97"/>
      <c r="C41" s="73"/>
      <c r="D41" s="29" t="s">
        <v>11</v>
      </c>
      <c r="E41" s="29">
        <v>5252</v>
      </c>
      <c r="F41" s="17">
        <v>6.45</v>
      </c>
      <c r="G41" s="55"/>
      <c r="H41" s="64"/>
      <c r="I41" s="65"/>
      <c r="J41" s="65"/>
      <c r="K41" s="65"/>
      <c r="L41" s="66"/>
    </row>
    <row r="42" spans="2:14" ht="15.75" customHeight="1" x14ac:dyDescent="0.25">
      <c r="B42" s="97"/>
      <c r="C42" s="72"/>
      <c r="D42" s="33" t="s">
        <v>12</v>
      </c>
      <c r="E42" s="33">
        <v>6104</v>
      </c>
      <c r="F42" s="14">
        <v>10.42</v>
      </c>
      <c r="G42" s="55"/>
      <c r="H42" s="64"/>
      <c r="I42" s="65"/>
      <c r="J42" s="65"/>
      <c r="K42" s="65"/>
      <c r="L42" s="66"/>
    </row>
    <row r="43" spans="2:14" ht="15.75" x14ac:dyDescent="0.25">
      <c r="B43" s="97"/>
      <c r="C43" s="33">
        <v>69</v>
      </c>
      <c r="D43" s="33"/>
      <c r="E43" s="33">
        <v>1212</v>
      </c>
      <c r="F43" s="14">
        <v>3.1</v>
      </c>
      <c r="G43" s="55"/>
      <c r="H43" s="64"/>
      <c r="I43" s="65"/>
      <c r="J43" s="65"/>
      <c r="K43" s="65"/>
      <c r="L43" s="66"/>
    </row>
    <row r="44" spans="2:14" ht="16.5" thickBot="1" x14ac:dyDescent="0.3">
      <c r="B44" s="98"/>
      <c r="C44" s="106" t="s">
        <v>21</v>
      </c>
      <c r="D44" s="106"/>
      <c r="E44" s="106"/>
      <c r="F44" s="40">
        <f>F38+F39+F40+F41+F42+F43</f>
        <v>117.55</v>
      </c>
      <c r="G44" s="100"/>
      <c r="H44" s="80"/>
      <c r="I44" s="81"/>
      <c r="J44" s="81"/>
      <c r="K44" s="81"/>
      <c r="L44" s="82"/>
    </row>
    <row r="45" spans="2:14" ht="30" customHeight="1" x14ac:dyDescent="0.25">
      <c r="B45" s="60"/>
      <c r="C45" s="4" t="s">
        <v>22</v>
      </c>
      <c r="D45" s="4" t="s">
        <v>9</v>
      </c>
      <c r="E45" s="4">
        <v>1214</v>
      </c>
      <c r="F45" s="14">
        <v>47.46</v>
      </c>
      <c r="G45" s="62" t="s">
        <v>32</v>
      </c>
      <c r="H45" s="63" t="s">
        <v>26</v>
      </c>
      <c r="I45" s="63"/>
      <c r="J45" s="63"/>
      <c r="K45" s="63"/>
      <c r="L45" s="63"/>
    </row>
    <row r="46" spans="2:14" ht="30" customHeight="1" x14ac:dyDescent="0.25">
      <c r="B46" s="60"/>
      <c r="C46" s="4" t="s">
        <v>23</v>
      </c>
      <c r="D46" s="4" t="s">
        <v>10</v>
      </c>
      <c r="E46" s="4">
        <v>1214</v>
      </c>
      <c r="F46" s="14">
        <v>8.65</v>
      </c>
      <c r="G46" s="62"/>
      <c r="H46" s="63" t="s">
        <v>25</v>
      </c>
      <c r="I46" s="63"/>
      <c r="J46" s="63"/>
      <c r="K46" s="63"/>
      <c r="L46" s="63"/>
    </row>
    <row r="47" spans="2:14" ht="15.75" customHeight="1" x14ac:dyDescent="0.25">
      <c r="B47" s="60"/>
      <c r="C47" s="54" t="s">
        <v>27</v>
      </c>
      <c r="D47" s="4" t="s">
        <v>10</v>
      </c>
      <c r="E47" s="4">
        <v>4107</v>
      </c>
      <c r="F47" s="6">
        <v>13.8</v>
      </c>
      <c r="G47" s="54" t="s">
        <v>15</v>
      </c>
      <c r="H47" s="64" t="s">
        <v>40</v>
      </c>
      <c r="I47" s="65"/>
      <c r="J47" s="65"/>
      <c r="K47" s="65"/>
      <c r="L47" s="66"/>
    </row>
    <row r="48" spans="2:14" ht="15.75" x14ac:dyDescent="0.25">
      <c r="B48" s="60"/>
      <c r="C48" s="59"/>
      <c r="D48" s="4" t="s">
        <v>12</v>
      </c>
      <c r="E48" s="4">
        <v>6105</v>
      </c>
      <c r="F48" s="6">
        <v>12.42</v>
      </c>
      <c r="G48" s="55"/>
      <c r="H48" s="64"/>
      <c r="I48" s="65"/>
      <c r="J48" s="65"/>
      <c r="K48" s="65"/>
      <c r="L48" s="66"/>
    </row>
    <row r="49" spans="2:12" ht="15.75" x14ac:dyDescent="0.25">
      <c r="B49" s="60"/>
      <c r="C49" s="54" t="s">
        <v>28</v>
      </c>
      <c r="D49" s="4" t="s">
        <v>11</v>
      </c>
      <c r="E49" s="4">
        <v>4115</v>
      </c>
      <c r="F49" s="6">
        <v>14.4</v>
      </c>
      <c r="G49" s="55"/>
      <c r="H49" s="64"/>
      <c r="I49" s="65"/>
      <c r="J49" s="65"/>
      <c r="K49" s="65"/>
      <c r="L49" s="66"/>
    </row>
    <row r="50" spans="2:12" ht="15.75" x14ac:dyDescent="0.25">
      <c r="B50" s="60"/>
      <c r="C50" s="55"/>
      <c r="D50" s="4" t="s">
        <v>12</v>
      </c>
      <c r="E50" s="4">
        <v>4208</v>
      </c>
      <c r="F50" s="6">
        <v>2.5099999999999998</v>
      </c>
      <c r="G50" s="55"/>
      <c r="H50" s="64"/>
      <c r="I50" s="65"/>
      <c r="J50" s="65"/>
      <c r="K50" s="65"/>
      <c r="L50" s="66"/>
    </row>
    <row r="51" spans="2:12" ht="15.75" x14ac:dyDescent="0.25">
      <c r="B51" s="60"/>
      <c r="C51" s="59"/>
      <c r="D51" s="4" t="s">
        <v>13</v>
      </c>
      <c r="E51" s="4">
        <v>6105</v>
      </c>
      <c r="F51" s="6">
        <v>4</v>
      </c>
      <c r="G51" s="55"/>
      <c r="H51" s="64"/>
      <c r="I51" s="65"/>
      <c r="J51" s="65"/>
      <c r="K51" s="65"/>
      <c r="L51" s="66"/>
    </row>
    <row r="52" spans="2:12" ht="15.75" x14ac:dyDescent="0.25">
      <c r="B52" s="60"/>
      <c r="C52" s="54" t="s">
        <v>29</v>
      </c>
      <c r="D52" s="4" t="s">
        <v>9</v>
      </c>
      <c r="E52" s="4">
        <v>4208</v>
      </c>
      <c r="F52" s="6">
        <v>52.17</v>
      </c>
      <c r="G52" s="55"/>
      <c r="H52" s="64"/>
      <c r="I52" s="65"/>
      <c r="J52" s="65"/>
      <c r="K52" s="65"/>
      <c r="L52" s="66"/>
    </row>
    <row r="53" spans="2:12" ht="15.75" x14ac:dyDescent="0.25">
      <c r="B53" s="60"/>
      <c r="C53" s="59"/>
      <c r="D53" s="5" t="s">
        <v>10</v>
      </c>
      <c r="E53" s="5">
        <v>6105</v>
      </c>
      <c r="F53" s="6">
        <v>6.44</v>
      </c>
      <c r="G53" s="55"/>
      <c r="H53" s="64"/>
      <c r="I53" s="65"/>
      <c r="J53" s="65"/>
      <c r="K53" s="65"/>
      <c r="L53" s="66"/>
    </row>
    <row r="54" spans="2:12" ht="15.75" x14ac:dyDescent="0.25">
      <c r="B54" s="60"/>
      <c r="C54" s="5" t="s">
        <v>30</v>
      </c>
      <c r="D54" s="5" t="s">
        <v>10</v>
      </c>
      <c r="E54" s="5">
        <v>6105</v>
      </c>
      <c r="F54" s="6">
        <v>62.9</v>
      </c>
      <c r="G54" s="55"/>
      <c r="H54" s="64"/>
      <c r="I54" s="65"/>
      <c r="J54" s="65"/>
      <c r="K54" s="65"/>
      <c r="L54" s="66"/>
    </row>
    <row r="55" spans="2:12" ht="16.5" thickBot="1" x14ac:dyDescent="0.3">
      <c r="B55" s="61"/>
      <c r="C55" s="107" t="s">
        <v>31</v>
      </c>
      <c r="D55" s="107"/>
      <c r="E55" s="107"/>
      <c r="F55" s="36">
        <f>F45+F46+F47+F48+F49+F50+F51+F52+F53+F54</f>
        <v>224.75000000000003</v>
      </c>
      <c r="G55" s="56"/>
      <c r="H55" s="67"/>
      <c r="I55" s="68"/>
      <c r="J55" s="68"/>
      <c r="K55" s="68"/>
      <c r="L55" s="69"/>
    </row>
    <row r="56" spans="2:12" ht="15.75" customHeight="1" thickBot="1" x14ac:dyDescent="0.3"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19"/>
    </row>
    <row r="57" spans="2:12" ht="30" customHeight="1" thickBot="1" x14ac:dyDescent="0.3">
      <c r="B57" s="57" t="s">
        <v>42</v>
      </c>
      <c r="C57" s="58"/>
      <c r="D57" s="58"/>
      <c r="E57" s="58"/>
      <c r="F57" s="47">
        <f>F22+F35+F44+F55</f>
        <v>1563.6399999999999</v>
      </c>
      <c r="G57" s="18"/>
      <c r="H57" s="18"/>
      <c r="I57" s="18"/>
      <c r="J57" s="18"/>
      <c r="K57" s="18"/>
    </row>
    <row r="58" spans="2:12" ht="15.75" thickBot="1" x14ac:dyDescent="0.3"/>
    <row r="59" spans="2:12" ht="18.75" customHeight="1" x14ac:dyDescent="0.25">
      <c r="B59" s="85" t="s">
        <v>41</v>
      </c>
      <c r="C59" s="78"/>
      <c r="D59" s="78"/>
      <c r="E59" s="78"/>
      <c r="F59" s="88">
        <v>14532.56</v>
      </c>
      <c r="H59" s="41" t="s">
        <v>32</v>
      </c>
      <c r="I59" s="42">
        <f>F45+F46</f>
        <v>56.11</v>
      </c>
    </row>
    <row r="60" spans="2:12" ht="16.5" thickBot="1" x14ac:dyDescent="0.3">
      <c r="B60" s="86"/>
      <c r="C60" s="87"/>
      <c r="D60" s="87"/>
      <c r="E60" s="87"/>
      <c r="F60" s="89"/>
      <c r="H60" s="43" t="s">
        <v>33</v>
      </c>
      <c r="I60" s="44">
        <f>F35+F44</f>
        <v>829.92999999999984</v>
      </c>
    </row>
    <row r="61" spans="2:12" ht="16.5" thickBot="1" x14ac:dyDescent="0.3">
      <c r="G61" s="11"/>
      <c r="H61" s="45" t="s">
        <v>34</v>
      </c>
      <c r="I61" s="46">
        <f>F22+F47+F48+F49+F50+F51+F52+F53+F54</f>
        <v>677.59999999999991</v>
      </c>
    </row>
    <row r="62" spans="2:12" ht="15.75" x14ac:dyDescent="0.25">
      <c r="B62" s="85" t="s">
        <v>43</v>
      </c>
      <c r="C62" s="78"/>
      <c r="D62" s="78"/>
      <c r="E62" s="78"/>
      <c r="F62" s="90">
        <f>F57/F59*100</f>
        <v>10.759563352912355</v>
      </c>
      <c r="G62" s="11"/>
    </row>
    <row r="63" spans="2:12" ht="16.5" thickBot="1" x14ac:dyDescent="0.3">
      <c r="B63" s="86"/>
      <c r="C63" s="87"/>
      <c r="D63" s="87"/>
      <c r="E63" s="87"/>
      <c r="F63" s="91"/>
      <c r="G63" s="11"/>
    </row>
    <row r="64" spans="2:12" ht="15.75" x14ac:dyDescent="0.25">
      <c r="E64" s="11"/>
      <c r="F64" s="11"/>
      <c r="G64" s="11"/>
      <c r="I64" s="50"/>
    </row>
    <row r="65" spans="2:11" ht="15.75" x14ac:dyDescent="0.25">
      <c r="E65" s="11"/>
      <c r="F65" s="11"/>
      <c r="G65" s="11"/>
    </row>
    <row r="66" spans="2:11" ht="15.75" x14ac:dyDescent="0.25">
      <c r="E66" s="11"/>
      <c r="F66" s="11"/>
      <c r="G66" s="11"/>
    </row>
    <row r="67" spans="2:11" ht="15.75" x14ac:dyDescent="0.25">
      <c r="B67" s="51"/>
      <c r="C67" s="51"/>
      <c r="D67" s="51"/>
      <c r="E67" s="11"/>
      <c r="F67" s="11"/>
      <c r="G67" s="11"/>
      <c r="J67" s="3"/>
      <c r="K67" s="3"/>
    </row>
    <row r="68" spans="2:11" ht="15.75" x14ac:dyDescent="0.25">
      <c r="B68" s="51"/>
      <c r="C68" s="51"/>
      <c r="D68" s="51"/>
      <c r="E68" s="3"/>
      <c r="F68" s="3"/>
      <c r="G68" s="3"/>
      <c r="J68" s="31"/>
      <c r="K68" s="31"/>
    </row>
    <row r="69" spans="2:11" ht="15.75" x14ac:dyDescent="0.25">
      <c r="B69" s="3"/>
      <c r="C69" s="3"/>
      <c r="D69" s="3"/>
      <c r="E69" s="3"/>
      <c r="F69" s="3"/>
      <c r="G69" s="3"/>
      <c r="J69" s="3"/>
      <c r="K69" s="3"/>
    </row>
    <row r="70" spans="2:11" ht="15.75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ht="15.75" x14ac:dyDescent="0.25">
      <c r="H71" s="31"/>
      <c r="I71" s="31"/>
    </row>
    <row r="72" spans="2:11" ht="15.75" x14ac:dyDescent="0.25">
      <c r="H72" s="3"/>
      <c r="I72" s="3"/>
    </row>
    <row r="73" spans="2:11" ht="15.75" x14ac:dyDescent="0.25">
      <c r="H73" s="3"/>
      <c r="I73" s="3"/>
    </row>
  </sheetData>
  <mergeCells count="42">
    <mergeCell ref="B62:E63"/>
    <mergeCell ref="F62:F63"/>
    <mergeCell ref="H7:K7"/>
    <mergeCell ref="H37:K37"/>
    <mergeCell ref="H36:L36"/>
    <mergeCell ref="H38:L44"/>
    <mergeCell ref="B38:B44"/>
    <mergeCell ref="G38:G44"/>
    <mergeCell ref="C44:E44"/>
    <mergeCell ref="C39:C42"/>
    <mergeCell ref="B8:B22"/>
    <mergeCell ref="B2:D2"/>
    <mergeCell ref="C33:C34"/>
    <mergeCell ref="C35:E35"/>
    <mergeCell ref="B23:B35"/>
    <mergeCell ref="G23:G35"/>
    <mergeCell ref="C30:C32"/>
    <mergeCell ref="B4:L4"/>
    <mergeCell ref="H6:L6"/>
    <mergeCell ref="H9:L22"/>
    <mergeCell ref="H23:L35"/>
    <mergeCell ref="C22:E22"/>
    <mergeCell ref="G9:G22"/>
    <mergeCell ref="C9:C10"/>
    <mergeCell ref="C16:C21"/>
    <mergeCell ref="H8:L8"/>
    <mergeCell ref="B67:D67"/>
    <mergeCell ref="B68:D68"/>
    <mergeCell ref="B56:K56"/>
    <mergeCell ref="G47:G55"/>
    <mergeCell ref="B57:E57"/>
    <mergeCell ref="C52:C53"/>
    <mergeCell ref="B45:B55"/>
    <mergeCell ref="C55:E55"/>
    <mergeCell ref="G45:G46"/>
    <mergeCell ref="H45:L45"/>
    <mergeCell ref="H46:L46"/>
    <mergeCell ref="H47:L55"/>
    <mergeCell ref="C47:C48"/>
    <mergeCell ref="C49:C51"/>
    <mergeCell ref="B59:E60"/>
    <mergeCell ref="F59:F60"/>
  </mergeCells>
  <pageMargins left="8.3333333333333329E-2" right="0" top="0.5" bottom="0.5" header="0.3" footer="0.3"/>
  <pageSetup orientation="landscape" r:id="rId1"/>
  <headerFooter>
    <oddFooter>&amp;L&amp;"Times New Roman,Regular"&amp;10        Гојко Малиновић&amp;RЈануар. 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2023-01-21T13:17:09Z</cp:lastPrinted>
  <dcterms:created xsi:type="dcterms:W3CDTF">2022-12-17T07:38:36Z</dcterms:created>
  <dcterms:modified xsi:type="dcterms:W3CDTF">2023-10-16T07:44:33Z</dcterms:modified>
</cp:coreProperties>
</file>