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4" i="1" l="1"/>
  <c r="G58" i="1" l="1"/>
  <c r="H58" i="1"/>
  <c r="I58" i="1"/>
  <c r="J58" i="1"/>
  <c r="K58" i="1"/>
  <c r="L58" i="1"/>
  <c r="F58" i="1"/>
  <c r="G45" i="1" l="1"/>
  <c r="H45" i="1"/>
  <c r="I45" i="1"/>
  <c r="J45" i="1"/>
  <c r="K45" i="1"/>
  <c r="L45" i="1"/>
  <c r="F45" i="1"/>
  <c r="F35" i="1"/>
  <c r="G35" i="1"/>
  <c r="H35" i="1"/>
  <c r="I35" i="1"/>
  <c r="J35" i="1"/>
  <c r="K35" i="1"/>
  <c r="L35" i="1"/>
  <c r="G22" i="1"/>
  <c r="H22" i="1"/>
  <c r="I22" i="1"/>
  <c r="J22" i="1"/>
  <c r="K22" i="1"/>
  <c r="L22" i="1"/>
  <c r="F22" i="1"/>
  <c r="J60" i="1" l="1"/>
  <c r="I60" i="1"/>
  <c r="F60" i="1"/>
  <c r="L60" i="1"/>
  <c r="H60" i="1"/>
  <c r="K60" i="1"/>
  <c r="G60" i="1"/>
  <c r="M22" i="1"/>
</calcChain>
</file>

<file path=xl/sharedStrings.xml><?xml version="1.0" encoding="utf-8"?>
<sst xmlns="http://schemas.openxmlformats.org/spreadsheetml/2006/main" count="95" uniqueCount="40">
  <si>
    <t>08. ШГ"ЧЕМЕРНИЦА" КНЕЖЕВО</t>
  </si>
  <si>
    <t>Привредна јединица</t>
  </si>
  <si>
    <t>Одјел</t>
  </si>
  <si>
    <t>Одсјек</t>
  </si>
  <si>
    <t>Газдинска    класа</t>
  </si>
  <si>
    <t xml:space="preserve">     ШПП "ЧЕМЕРНИЧКО"</t>
  </si>
  <si>
    <t>ТАБЕЛАРНИ  ПРЕГЛЕД  РЕПРЕЗЕНТАТИВНИХ  ШУМА НА ШПП "ЧЕМЕРНИЧКО"</t>
  </si>
  <si>
    <t>"Чемерница"</t>
  </si>
  <si>
    <t>a</t>
  </si>
  <si>
    <t>b</t>
  </si>
  <si>
    <t>c</t>
  </si>
  <si>
    <t>d</t>
  </si>
  <si>
    <t>e</t>
  </si>
  <si>
    <t>f</t>
  </si>
  <si>
    <t>Високе шуме са природном обновом ј/с/бк</t>
  </si>
  <si>
    <t xml:space="preserve">Површина      </t>
  </si>
  <si>
    <t>(ha)</t>
  </si>
  <si>
    <t>Изданачке шуме лишћара</t>
  </si>
  <si>
    <t>Површине подесне за пошумљавање и газдовање</t>
  </si>
  <si>
    <t xml:space="preserve">Високе шуме неподесне за газдовање </t>
  </si>
  <si>
    <t>Изданачке шуме неподесне за газдовање</t>
  </si>
  <si>
    <t>Високе шуме са природном обновом бк/ол/пл/хр</t>
  </si>
  <si>
    <t>а</t>
  </si>
  <si>
    <t>"Горњи угар"</t>
  </si>
  <si>
    <t>"Цврцка"</t>
  </si>
  <si>
    <t>194/1</t>
  </si>
  <si>
    <t>194/2</t>
  </si>
  <si>
    <t>197/1</t>
  </si>
  <si>
    <t>197/2</t>
  </si>
  <si>
    <t>167/1</t>
  </si>
  <si>
    <t>168/1</t>
  </si>
  <si>
    <t>Укупно ПЈ "Чемерница"</t>
  </si>
  <si>
    <t>"Доњи Угар"</t>
  </si>
  <si>
    <t>Укупно ПЈ "Доњи Угар"</t>
  </si>
  <si>
    <t>Укупно ПЈ "Горњи Угар"</t>
  </si>
  <si>
    <t>Укупно ПЈ "Црквица"</t>
  </si>
  <si>
    <t>Укупно репрезентативне шуме на ШПП "Чемерничко"</t>
  </si>
  <si>
    <t>Укупна неспорна површина на  ШПП "Чемерничко"</t>
  </si>
  <si>
    <t>Прцентуално учешће репрезентативних шума на ШПП "Чемерничко"</t>
  </si>
  <si>
    <t>Укупно спорне површине (узурпације) на ШПП "Чемерничко"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</si>
</sst>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theme="1"/>
      </right>
      <top style="thin">
        <color theme="1"/>
      </top>
      <bottom style="slantDashDot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slantDashDot">
        <color indexed="64"/>
      </bottom>
      <diagonal/>
    </border>
    <border>
      <left style="medium">
        <color indexed="64"/>
      </left>
      <right/>
      <top style="thin">
        <color theme="1"/>
      </top>
      <bottom style="slantDashDot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/>
    <xf numFmtId="2" fontId="1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2" fontId="1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3" borderId="9" xfId="0" applyFill="1" applyBorder="1"/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/>
    <xf numFmtId="0" fontId="0" fillId="3" borderId="0" xfId="0" applyFill="1" applyBorder="1"/>
    <xf numFmtId="0" fontId="1" fillId="3" borderId="0" xfId="0" applyFont="1" applyFill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/>
    <xf numFmtId="2" fontId="1" fillId="0" borderId="9" xfId="0" applyNumberFormat="1" applyFont="1" applyBorder="1" applyAlignment="1">
      <alignment horizontal="right"/>
    </xf>
    <xf numFmtId="0" fontId="1" fillId="3" borderId="10" xfId="0" applyFont="1" applyFill="1" applyBorder="1"/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9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/>
    </xf>
    <xf numFmtId="2" fontId="1" fillId="2" borderId="17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6" fillId="2" borderId="20" xfId="0" applyNumberFormat="1" applyFont="1" applyFill="1" applyBorder="1" applyAlignment="1">
      <alignment vertical="center"/>
    </xf>
    <xf numFmtId="2" fontId="6" fillId="2" borderId="21" xfId="0" applyNumberFormat="1" applyFont="1" applyFill="1" applyBorder="1" applyAlignment="1">
      <alignment vertical="center"/>
    </xf>
    <xf numFmtId="2" fontId="1" fillId="2" borderId="21" xfId="0" applyNumberFormat="1" applyFont="1" applyFill="1" applyBorder="1"/>
    <xf numFmtId="0" fontId="7" fillId="0" borderId="0" xfId="0" applyFont="1"/>
    <xf numFmtId="0" fontId="5" fillId="2" borderId="0" xfId="0" applyFont="1" applyFill="1"/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right" vertical="center" wrapText="1"/>
    </xf>
    <xf numFmtId="2" fontId="1" fillId="0" borderId="28" xfId="0" applyNumberFormat="1" applyFont="1" applyBorder="1" applyAlignment="1">
      <alignment horizontal="right" vertical="center" wrapText="1"/>
    </xf>
    <xf numFmtId="2" fontId="1" fillId="0" borderId="30" xfId="0" applyNumberFormat="1" applyFont="1" applyBorder="1" applyAlignment="1">
      <alignment horizontal="right" vertical="center" wrapText="1"/>
    </xf>
    <xf numFmtId="2" fontId="1" fillId="2" borderId="36" xfId="0" applyNumberFormat="1" applyFont="1" applyFill="1" applyBorder="1" applyAlignment="1">
      <alignment horizontal="right" vertical="center" wrapText="1"/>
    </xf>
    <xf numFmtId="2" fontId="1" fillId="2" borderId="16" xfId="0" applyNumberFormat="1" applyFont="1" applyFill="1" applyBorder="1" applyAlignment="1"/>
    <xf numFmtId="0" fontId="1" fillId="0" borderId="11" xfId="0" applyFont="1" applyBorder="1" applyAlignment="1">
      <alignment horizontal="center"/>
    </xf>
    <xf numFmtId="2" fontId="1" fillId="0" borderId="10" xfId="0" applyNumberFormat="1" applyFont="1" applyBorder="1" applyAlignment="1"/>
    <xf numFmtId="0" fontId="1" fillId="0" borderId="27" xfId="0" applyFont="1" applyBorder="1" applyAlignment="1">
      <alignment horizontal="center"/>
    </xf>
    <xf numFmtId="2" fontId="1" fillId="0" borderId="27" xfId="0" applyNumberFormat="1" applyFont="1" applyBorder="1" applyAlignment="1"/>
    <xf numFmtId="2" fontId="1" fillId="0" borderId="27" xfId="0" applyNumberFormat="1" applyFont="1" applyBorder="1" applyAlignment="1">
      <alignment horizontal="right"/>
    </xf>
    <xf numFmtId="2" fontId="1" fillId="0" borderId="28" xfId="0" applyNumberFormat="1" applyFont="1" applyBorder="1" applyAlignment="1">
      <alignment horizontal="right"/>
    </xf>
    <xf numFmtId="2" fontId="1" fillId="0" borderId="30" xfId="0" applyNumberFormat="1" applyFont="1" applyBorder="1" applyAlignment="1">
      <alignment horizontal="right"/>
    </xf>
    <xf numFmtId="2" fontId="1" fillId="2" borderId="36" xfId="0" applyNumberFormat="1" applyFont="1" applyFill="1" applyBorder="1" applyAlignment="1"/>
    <xf numFmtId="2" fontId="1" fillId="0" borderId="10" xfId="0" applyNumberFormat="1" applyFont="1" applyBorder="1"/>
    <xf numFmtId="2" fontId="1" fillId="3" borderId="28" xfId="0" applyNumberFormat="1" applyFont="1" applyFill="1" applyBorder="1" applyAlignment="1"/>
    <xf numFmtId="2" fontId="1" fillId="3" borderId="30" xfId="0" applyNumberFormat="1" applyFont="1" applyFill="1" applyBorder="1" applyAlignment="1"/>
    <xf numFmtId="2" fontId="1" fillId="2" borderId="34" xfId="0" applyNumberFormat="1" applyFont="1" applyFill="1" applyBorder="1"/>
    <xf numFmtId="2" fontId="1" fillId="2" borderId="35" xfId="0" applyNumberFormat="1" applyFont="1" applyFill="1" applyBorder="1"/>
    <xf numFmtId="2" fontId="1" fillId="2" borderId="36" xfId="0" applyNumberFormat="1" applyFont="1" applyFill="1" applyBorder="1"/>
    <xf numFmtId="2" fontId="1" fillId="0" borderId="22" xfId="0" applyNumberFormat="1" applyFont="1" applyBorder="1" applyAlignment="1">
      <alignment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2" borderId="38" xfId="0" applyNumberFormat="1" applyFont="1" applyFill="1" applyBorder="1" applyAlignment="1">
      <alignment horizontal="right" vertical="center" wrapText="1"/>
    </xf>
    <xf numFmtId="2" fontId="1" fillId="2" borderId="39" xfId="0" applyNumberFormat="1" applyFont="1" applyFill="1" applyBorder="1" applyAlignment="1">
      <alignment horizontal="right" vertical="center" wrapText="1"/>
    </xf>
    <xf numFmtId="2" fontId="1" fillId="3" borderId="41" xfId="0" applyNumberFormat="1" applyFont="1" applyFill="1" applyBorder="1" applyAlignment="1"/>
    <xf numFmtId="0" fontId="1" fillId="3" borderId="41" xfId="0" applyFont="1" applyFill="1" applyBorder="1" applyAlignment="1">
      <alignment horizontal="center" vertical="center" wrapText="1"/>
    </xf>
    <xf numFmtId="2" fontId="1" fillId="2" borderId="38" xfId="0" applyNumberFormat="1" applyFont="1" applyFill="1" applyBorder="1" applyAlignment="1"/>
    <xf numFmtId="2" fontId="1" fillId="2" borderId="39" xfId="0" applyNumberFormat="1" applyFont="1" applyFill="1" applyBorder="1" applyAlignment="1"/>
    <xf numFmtId="2" fontId="1" fillId="2" borderId="21" xfId="0" applyNumberFormat="1" applyFont="1" applyFill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/>
    </xf>
    <xf numFmtId="0" fontId="8" fillId="2" borderId="4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view="pageLayout" topLeftCell="F37" zoomScaleNormal="100" workbookViewId="0">
      <selection activeCell="G65" sqref="G65"/>
    </sheetView>
  </sheetViews>
  <sheetFormatPr defaultRowHeight="15.75" x14ac:dyDescent="0.25"/>
  <cols>
    <col min="1" max="1" width="4.42578125" customWidth="1"/>
    <col min="2" max="2" width="16.28515625" style="1" customWidth="1"/>
    <col min="3" max="3" width="10" style="1" customWidth="1"/>
    <col min="4" max="4" width="9.140625" style="1" customWidth="1"/>
    <col min="5" max="5" width="12.28515625" style="1" customWidth="1"/>
    <col min="6" max="6" width="11.28515625" style="1" customWidth="1"/>
    <col min="7" max="7" width="12.5703125" style="1" customWidth="1"/>
    <col min="8" max="8" width="13.5703125" style="1" customWidth="1"/>
    <col min="9" max="9" width="13.42578125" style="1" customWidth="1"/>
    <col min="10" max="10" width="15.140625" style="1" customWidth="1"/>
    <col min="11" max="11" width="14.140625" style="1" customWidth="1"/>
    <col min="12" max="12" width="12.140625" style="1" customWidth="1"/>
    <col min="13" max="13" width="9.140625" style="1"/>
  </cols>
  <sheetData>
    <row r="1" spans="2:13" x14ac:dyDescent="0.25">
      <c r="B1" s="2" t="s">
        <v>0</v>
      </c>
      <c r="C1" s="2"/>
      <c r="D1" s="2"/>
      <c r="E1" s="2"/>
    </row>
    <row r="2" spans="2:13" x14ac:dyDescent="0.25">
      <c r="B2" s="93" t="s">
        <v>5</v>
      </c>
      <c r="C2" s="93"/>
      <c r="D2" s="93"/>
      <c r="E2" s="93"/>
    </row>
    <row r="3" spans="2:13" ht="16.5" thickBot="1" x14ac:dyDescent="0.3"/>
    <row r="4" spans="2:13" ht="16.5" thickBot="1" x14ac:dyDescent="0.3">
      <c r="B4" s="100" t="s">
        <v>6</v>
      </c>
      <c r="C4" s="101"/>
      <c r="D4" s="101"/>
      <c r="E4" s="101"/>
      <c r="F4" s="101"/>
      <c r="G4" s="101"/>
      <c r="H4" s="101"/>
      <c r="I4" s="101"/>
      <c r="J4" s="101"/>
      <c r="K4" s="101"/>
      <c r="L4" s="102"/>
      <c r="M4" s="3"/>
    </row>
    <row r="5" spans="2:13" ht="16.5" thickBot="1" x14ac:dyDescent="0.3"/>
    <row r="6" spans="2:13" ht="75" customHeight="1" x14ac:dyDescent="0.25">
      <c r="B6" s="94" t="s">
        <v>1</v>
      </c>
      <c r="C6" s="96" t="s">
        <v>2</v>
      </c>
      <c r="D6" s="98" t="s">
        <v>3</v>
      </c>
      <c r="E6" s="98" t="s">
        <v>4</v>
      </c>
      <c r="F6" s="35" t="s">
        <v>15</v>
      </c>
      <c r="G6" s="35" t="s">
        <v>14</v>
      </c>
      <c r="H6" s="35" t="s">
        <v>21</v>
      </c>
      <c r="I6" s="35" t="s">
        <v>17</v>
      </c>
      <c r="J6" s="35" t="s">
        <v>18</v>
      </c>
      <c r="K6" s="35" t="s">
        <v>19</v>
      </c>
      <c r="L6" s="21" t="s">
        <v>20</v>
      </c>
      <c r="M6" s="22"/>
    </row>
    <row r="7" spans="2:13" x14ac:dyDescent="0.25">
      <c r="B7" s="95"/>
      <c r="C7" s="97"/>
      <c r="D7" s="99"/>
      <c r="E7" s="99"/>
      <c r="F7" s="46" t="s">
        <v>16</v>
      </c>
      <c r="G7" s="46" t="s">
        <v>16</v>
      </c>
      <c r="H7" s="46" t="s">
        <v>16</v>
      </c>
      <c r="I7" s="46" t="s">
        <v>16</v>
      </c>
      <c r="J7" s="46" t="s">
        <v>16</v>
      </c>
      <c r="K7" s="46" t="s">
        <v>16</v>
      </c>
      <c r="L7" s="47" t="s">
        <v>16</v>
      </c>
      <c r="M7" s="22"/>
    </row>
    <row r="8" spans="2:13" s="44" customFormat="1" ht="13.5" thickBot="1" x14ac:dyDescent="0.25">
      <c r="B8" s="48">
        <v>1</v>
      </c>
      <c r="C8" s="49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50">
        <v>11</v>
      </c>
      <c r="M8" s="45"/>
    </row>
    <row r="9" spans="2:13" x14ac:dyDescent="0.25">
      <c r="B9" s="104" t="s">
        <v>7</v>
      </c>
      <c r="C9" s="53">
        <v>103</v>
      </c>
      <c r="D9" s="53" t="s">
        <v>8</v>
      </c>
      <c r="E9" s="53">
        <v>1108</v>
      </c>
      <c r="F9" s="54">
        <v>6.81</v>
      </c>
      <c r="G9" s="54"/>
      <c r="H9" s="54">
        <v>6.81</v>
      </c>
      <c r="I9" s="54"/>
      <c r="J9" s="54"/>
      <c r="K9" s="54"/>
      <c r="L9" s="55"/>
    </row>
    <row r="10" spans="2:13" x14ac:dyDescent="0.25">
      <c r="B10" s="105"/>
      <c r="C10" s="32">
        <v>103</v>
      </c>
      <c r="D10" s="32" t="s">
        <v>9</v>
      </c>
      <c r="E10" s="32">
        <v>6105</v>
      </c>
      <c r="F10" s="33">
        <v>123.15</v>
      </c>
      <c r="G10" s="33"/>
      <c r="H10" s="33"/>
      <c r="I10" s="33"/>
      <c r="J10" s="33"/>
      <c r="K10" s="33"/>
      <c r="L10" s="56">
        <v>123.15</v>
      </c>
    </row>
    <row r="11" spans="2:13" x14ac:dyDescent="0.25">
      <c r="B11" s="105"/>
      <c r="C11" s="32">
        <v>104</v>
      </c>
      <c r="D11" s="32" t="s">
        <v>9</v>
      </c>
      <c r="E11" s="32">
        <v>4115</v>
      </c>
      <c r="F11" s="33">
        <v>11.6</v>
      </c>
      <c r="G11" s="33"/>
      <c r="H11" s="33"/>
      <c r="I11" s="33">
        <v>11.6</v>
      </c>
      <c r="J11" s="33"/>
      <c r="K11" s="33"/>
      <c r="L11" s="56"/>
    </row>
    <row r="12" spans="2:13" x14ac:dyDescent="0.25">
      <c r="B12" s="105"/>
      <c r="C12" s="32">
        <v>105</v>
      </c>
      <c r="D12" s="32" t="s">
        <v>9</v>
      </c>
      <c r="E12" s="32">
        <v>6105</v>
      </c>
      <c r="F12" s="33">
        <v>62.81</v>
      </c>
      <c r="G12" s="33"/>
      <c r="H12" s="33"/>
      <c r="I12" s="33"/>
      <c r="J12" s="33"/>
      <c r="K12" s="33"/>
      <c r="L12" s="56">
        <v>62.81</v>
      </c>
    </row>
    <row r="13" spans="2:13" x14ac:dyDescent="0.25">
      <c r="B13" s="105"/>
      <c r="C13" s="32">
        <v>121</v>
      </c>
      <c r="D13" s="32"/>
      <c r="E13" s="32">
        <v>6105</v>
      </c>
      <c r="F13" s="33">
        <v>67.099999999999994</v>
      </c>
      <c r="G13" s="33"/>
      <c r="H13" s="33"/>
      <c r="I13" s="33"/>
      <c r="J13" s="33"/>
      <c r="K13" s="33"/>
      <c r="L13" s="56">
        <v>67.099999999999994</v>
      </c>
    </row>
    <row r="14" spans="2:13" x14ac:dyDescent="0.25">
      <c r="B14" s="105"/>
      <c r="C14" s="32">
        <v>122</v>
      </c>
      <c r="D14" s="32"/>
      <c r="E14" s="32">
        <v>6105</v>
      </c>
      <c r="F14" s="33">
        <v>64.81</v>
      </c>
      <c r="G14" s="33"/>
      <c r="H14" s="33"/>
      <c r="I14" s="33"/>
      <c r="J14" s="33"/>
      <c r="K14" s="33"/>
      <c r="L14" s="56">
        <v>64.81</v>
      </c>
    </row>
    <row r="15" spans="2:13" x14ac:dyDescent="0.25">
      <c r="B15" s="105"/>
      <c r="C15" s="32">
        <v>123</v>
      </c>
      <c r="D15" s="32"/>
      <c r="E15" s="32">
        <v>6105</v>
      </c>
      <c r="F15" s="33">
        <v>61.76</v>
      </c>
      <c r="G15" s="33"/>
      <c r="H15" s="33"/>
      <c r="I15" s="33"/>
      <c r="J15" s="33"/>
      <c r="K15" s="33"/>
      <c r="L15" s="56">
        <v>61.76</v>
      </c>
    </row>
    <row r="16" spans="2:13" x14ac:dyDescent="0.25">
      <c r="B16" s="105"/>
      <c r="C16" s="32">
        <v>124</v>
      </c>
      <c r="D16" s="32" t="s">
        <v>8</v>
      </c>
      <c r="E16" s="32">
        <v>4115</v>
      </c>
      <c r="F16" s="33">
        <v>5.59</v>
      </c>
      <c r="G16" s="33"/>
      <c r="H16" s="33"/>
      <c r="I16" s="33">
        <v>5.59</v>
      </c>
      <c r="J16" s="33"/>
      <c r="K16" s="33"/>
      <c r="L16" s="56"/>
    </row>
    <row r="17" spans="2:13" x14ac:dyDescent="0.25">
      <c r="B17" s="105"/>
      <c r="C17" s="32">
        <v>124</v>
      </c>
      <c r="D17" s="32" t="s">
        <v>9</v>
      </c>
      <c r="E17" s="32">
        <v>4208</v>
      </c>
      <c r="F17" s="33">
        <v>13.11</v>
      </c>
      <c r="G17" s="33"/>
      <c r="H17" s="33"/>
      <c r="I17" s="33">
        <v>13.11</v>
      </c>
      <c r="J17" s="33"/>
      <c r="K17" s="33"/>
      <c r="L17" s="56"/>
    </row>
    <row r="18" spans="2:13" x14ac:dyDescent="0.25">
      <c r="B18" s="105"/>
      <c r="C18" s="32">
        <v>124</v>
      </c>
      <c r="D18" s="32" t="s">
        <v>10</v>
      </c>
      <c r="E18" s="32">
        <v>4208</v>
      </c>
      <c r="F18" s="33">
        <v>20</v>
      </c>
      <c r="G18" s="33"/>
      <c r="H18" s="33"/>
      <c r="I18" s="33">
        <v>20</v>
      </c>
      <c r="J18" s="33"/>
      <c r="K18" s="33"/>
      <c r="L18" s="56"/>
    </row>
    <row r="19" spans="2:13" x14ac:dyDescent="0.25">
      <c r="B19" s="105"/>
      <c r="C19" s="32">
        <v>124</v>
      </c>
      <c r="D19" s="32" t="s">
        <v>11</v>
      </c>
      <c r="E19" s="32">
        <v>4115</v>
      </c>
      <c r="F19" s="33">
        <v>2.14</v>
      </c>
      <c r="G19" s="33"/>
      <c r="H19" s="33"/>
      <c r="I19" s="33">
        <v>2.14</v>
      </c>
      <c r="J19" s="33"/>
      <c r="K19" s="33"/>
      <c r="L19" s="56"/>
    </row>
    <row r="20" spans="2:13" x14ac:dyDescent="0.25">
      <c r="B20" s="105"/>
      <c r="C20" s="51">
        <v>124</v>
      </c>
      <c r="D20" s="51" t="s">
        <v>12</v>
      </c>
      <c r="E20" s="51">
        <v>5253</v>
      </c>
      <c r="F20" s="33">
        <v>7.72</v>
      </c>
      <c r="G20" s="33"/>
      <c r="H20" s="33"/>
      <c r="I20" s="33"/>
      <c r="J20" s="33">
        <v>7.72</v>
      </c>
      <c r="K20" s="33"/>
      <c r="L20" s="56"/>
    </row>
    <row r="21" spans="2:13" x14ac:dyDescent="0.25">
      <c r="B21" s="106"/>
      <c r="C21" s="4">
        <v>124</v>
      </c>
      <c r="D21" s="4" t="s">
        <v>13</v>
      </c>
      <c r="E21" s="4">
        <v>6105</v>
      </c>
      <c r="F21" s="52">
        <v>62.36</v>
      </c>
      <c r="G21" s="33"/>
      <c r="H21" s="33"/>
      <c r="I21" s="33"/>
      <c r="J21" s="33"/>
      <c r="K21" s="33"/>
      <c r="L21" s="56">
        <v>62.36</v>
      </c>
    </row>
    <row r="22" spans="2:13" ht="16.5" customHeight="1" thickBot="1" x14ac:dyDescent="0.3">
      <c r="B22" s="107"/>
      <c r="C22" s="103" t="s">
        <v>31</v>
      </c>
      <c r="D22" s="103"/>
      <c r="E22" s="103"/>
      <c r="F22" s="76">
        <f>F9+F10+F11+F12+F13+F14+F15+F16+F17+F18+F19+F20+F21</f>
        <v>508.96000000000004</v>
      </c>
      <c r="G22" s="77">
        <f t="shared" ref="G22:L22" si="0">G9+G10+G11+G12+G13+G14+G15+G16+G17+G18+G19+G20+G21</f>
        <v>0</v>
      </c>
      <c r="H22" s="77">
        <f t="shared" si="0"/>
        <v>6.81</v>
      </c>
      <c r="I22" s="77">
        <f t="shared" si="0"/>
        <v>52.44</v>
      </c>
      <c r="J22" s="77">
        <f t="shared" si="0"/>
        <v>7.72</v>
      </c>
      <c r="K22" s="77">
        <f t="shared" si="0"/>
        <v>0</v>
      </c>
      <c r="L22" s="57">
        <f t="shared" si="0"/>
        <v>441.99</v>
      </c>
      <c r="M22" s="20">
        <f>H22+I22+J22+L22</f>
        <v>508.96000000000004</v>
      </c>
    </row>
    <row r="23" spans="2:13" x14ac:dyDescent="0.25">
      <c r="B23" s="109" t="s">
        <v>32</v>
      </c>
      <c r="C23" s="75">
        <v>1</v>
      </c>
      <c r="D23" s="75"/>
      <c r="E23" s="75">
        <v>6105</v>
      </c>
      <c r="F23" s="73">
        <v>54.23</v>
      </c>
      <c r="G23" s="74"/>
      <c r="H23" s="74"/>
      <c r="I23" s="74"/>
      <c r="J23" s="74"/>
      <c r="K23" s="74"/>
      <c r="L23" s="36">
        <v>54.23</v>
      </c>
    </row>
    <row r="24" spans="2:13" x14ac:dyDescent="0.25">
      <c r="B24" s="109"/>
      <c r="C24" s="4">
        <v>2</v>
      </c>
      <c r="D24" s="4"/>
      <c r="E24" s="4">
        <v>6105</v>
      </c>
      <c r="F24" s="8">
        <v>80.75</v>
      </c>
      <c r="G24" s="5"/>
      <c r="H24" s="5"/>
      <c r="I24" s="5"/>
      <c r="J24" s="5"/>
      <c r="K24" s="5"/>
      <c r="L24" s="37">
        <v>80.75</v>
      </c>
    </row>
    <row r="25" spans="2:13" x14ac:dyDescent="0.25">
      <c r="B25" s="109"/>
      <c r="C25" s="4">
        <v>3</v>
      </c>
      <c r="D25" s="4"/>
      <c r="E25" s="4">
        <v>6105</v>
      </c>
      <c r="F25" s="8">
        <v>79.12</v>
      </c>
      <c r="G25" s="5"/>
      <c r="H25" s="5"/>
      <c r="I25" s="5"/>
      <c r="J25" s="5"/>
      <c r="K25" s="5"/>
      <c r="L25" s="37">
        <v>79.12</v>
      </c>
    </row>
    <row r="26" spans="2:13" x14ac:dyDescent="0.25">
      <c r="B26" s="109"/>
      <c r="C26" s="4">
        <v>4</v>
      </c>
      <c r="D26" s="4"/>
      <c r="E26" s="4">
        <v>6105</v>
      </c>
      <c r="F26" s="8">
        <v>75.52</v>
      </c>
      <c r="G26" s="5"/>
      <c r="H26" s="5"/>
      <c r="I26" s="5"/>
      <c r="J26" s="5"/>
      <c r="K26" s="5"/>
      <c r="L26" s="37">
        <v>75.52</v>
      </c>
    </row>
    <row r="27" spans="2:13" x14ac:dyDescent="0.25">
      <c r="B27" s="109"/>
      <c r="C27" s="7">
        <v>5</v>
      </c>
      <c r="D27" s="7"/>
      <c r="E27" s="4">
        <v>6105</v>
      </c>
      <c r="F27" s="9">
        <v>67.19</v>
      </c>
      <c r="G27" s="6"/>
      <c r="H27" s="6"/>
      <c r="I27" s="6"/>
      <c r="J27" s="6"/>
      <c r="K27" s="6"/>
      <c r="L27" s="38">
        <v>67.19</v>
      </c>
    </row>
    <row r="28" spans="2:13" ht="16.5" customHeight="1" x14ac:dyDescent="0.25">
      <c r="B28" s="109"/>
      <c r="C28" s="7">
        <v>6</v>
      </c>
      <c r="D28" s="7"/>
      <c r="E28" s="4">
        <v>6105</v>
      </c>
      <c r="F28" s="9">
        <v>77.86</v>
      </c>
      <c r="G28" s="6"/>
      <c r="H28" s="6"/>
      <c r="I28" s="6"/>
      <c r="J28" s="6"/>
      <c r="K28" s="6"/>
      <c r="L28" s="38">
        <v>77.86</v>
      </c>
    </row>
    <row r="29" spans="2:13" ht="16.5" customHeight="1" x14ac:dyDescent="0.25">
      <c r="B29" s="109"/>
      <c r="C29" s="7">
        <v>7</v>
      </c>
      <c r="D29" s="7"/>
      <c r="E29" s="4">
        <v>6105</v>
      </c>
      <c r="F29" s="9">
        <v>85.3</v>
      </c>
      <c r="G29" s="6"/>
      <c r="H29" s="6"/>
      <c r="I29" s="6"/>
      <c r="J29" s="6"/>
      <c r="K29" s="6"/>
      <c r="L29" s="38">
        <v>85.3</v>
      </c>
    </row>
    <row r="30" spans="2:13" ht="16.5" customHeight="1" x14ac:dyDescent="0.25">
      <c r="B30" s="109"/>
      <c r="C30" s="7">
        <v>8</v>
      </c>
      <c r="D30" s="7" t="s">
        <v>22</v>
      </c>
      <c r="E30" s="7">
        <v>4206</v>
      </c>
      <c r="F30" s="9">
        <v>10.24</v>
      </c>
      <c r="G30" s="6"/>
      <c r="H30" s="6"/>
      <c r="I30" s="6">
        <v>10.24</v>
      </c>
      <c r="J30" s="6"/>
      <c r="K30" s="6"/>
      <c r="L30" s="38"/>
    </row>
    <row r="31" spans="2:13" ht="16.5" customHeight="1" x14ac:dyDescent="0.25">
      <c r="B31" s="109"/>
      <c r="C31" s="7">
        <v>8</v>
      </c>
      <c r="D31" s="7" t="s">
        <v>9</v>
      </c>
      <c r="E31" s="7">
        <v>4208</v>
      </c>
      <c r="F31" s="9">
        <v>24.64</v>
      </c>
      <c r="G31" s="6"/>
      <c r="H31" s="6"/>
      <c r="I31" s="6">
        <v>24.64</v>
      </c>
      <c r="J31" s="6"/>
      <c r="K31" s="6"/>
      <c r="L31" s="38"/>
    </row>
    <row r="32" spans="2:13" ht="16.5" customHeight="1" x14ac:dyDescent="0.25">
      <c r="B32" s="109"/>
      <c r="C32" s="7">
        <v>8</v>
      </c>
      <c r="D32" s="7" t="s">
        <v>10</v>
      </c>
      <c r="E32" s="7">
        <v>5147</v>
      </c>
      <c r="F32" s="9">
        <v>83.91</v>
      </c>
      <c r="G32" s="6"/>
      <c r="H32" s="6"/>
      <c r="I32" s="6"/>
      <c r="J32" s="6">
        <v>83.91</v>
      </c>
      <c r="K32" s="6"/>
      <c r="L32" s="38"/>
    </row>
    <row r="33" spans="1:13" ht="16.5" customHeight="1" x14ac:dyDescent="0.25">
      <c r="B33" s="109"/>
      <c r="C33" s="7">
        <v>9</v>
      </c>
      <c r="D33" s="7" t="s">
        <v>22</v>
      </c>
      <c r="E33" s="7">
        <v>4208</v>
      </c>
      <c r="F33" s="9">
        <v>2.06</v>
      </c>
      <c r="G33" s="6"/>
      <c r="H33" s="6"/>
      <c r="I33" s="6">
        <v>2.06</v>
      </c>
      <c r="J33" s="6"/>
      <c r="K33" s="6"/>
      <c r="L33" s="38"/>
    </row>
    <row r="34" spans="1:13" ht="16.5" customHeight="1" x14ac:dyDescent="0.25">
      <c r="B34" s="109"/>
      <c r="C34" s="7">
        <v>9</v>
      </c>
      <c r="D34" s="7" t="s">
        <v>9</v>
      </c>
      <c r="E34" s="7">
        <v>6105</v>
      </c>
      <c r="F34" s="9">
        <v>71.56</v>
      </c>
      <c r="G34" s="6"/>
      <c r="H34" s="6"/>
      <c r="I34" s="6"/>
      <c r="J34" s="6"/>
      <c r="K34" s="6"/>
      <c r="L34" s="38">
        <v>71.56</v>
      </c>
    </row>
    <row r="35" spans="1:13" ht="16.5" customHeight="1" thickBot="1" x14ac:dyDescent="0.3">
      <c r="B35" s="110"/>
      <c r="C35" s="108" t="s">
        <v>33</v>
      </c>
      <c r="D35" s="108"/>
      <c r="E35" s="108"/>
      <c r="F35" s="58">
        <f>F23+F24+F25+F26+F27+F28+F29+F30+F31+F32+F33+F34</f>
        <v>712.37999999999988</v>
      </c>
      <c r="G35" s="39">
        <f t="shared" ref="G35:L35" si="1">G23+G24+G25+G26+G27+G28+G29+G30+G31+G32+G33+G34</f>
        <v>0</v>
      </c>
      <c r="H35" s="39">
        <f t="shared" si="1"/>
        <v>0</v>
      </c>
      <c r="I35" s="39">
        <f t="shared" si="1"/>
        <v>36.940000000000005</v>
      </c>
      <c r="J35" s="39">
        <f t="shared" si="1"/>
        <v>83.91</v>
      </c>
      <c r="K35" s="39">
        <f t="shared" si="1"/>
        <v>0</v>
      </c>
      <c r="L35" s="40">
        <f t="shared" si="1"/>
        <v>591.53</v>
      </c>
    </row>
    <row r="36" spans="1:13" ht="75" customHeight="1" x14ac:dyDescent="0.25">
      <c r="B36" s="94" t="s">
        <v>1</v>
      </c>
      <c r="C36" s="96" t="s">
        <v>2</v>
      </c>
      <c r="D36" s="98" t="s">
        <v>3</v>
      </c>
      <c r="E36" s="98" t="s">
        <v>4</v>
      </c>
      <c r="F36" s="35" t="s">
        <v>15</v>
      </c>
      <c r="G36" s="35" t="s">
        <v>14</v>
      </c>
      <c r="H36" s="35" t="s">
        <v>21</v>
      </c>
      <c r="I36" s="35" t="s">
        <v>17</v>
      </c>
      <c r="J36" s="35" t="s">
        <v>18</v>
      </c>
      <c r="K36" s="35" t="s">
        <v>19</v>
      </c>
      <c r="L36" s="21" t="s">
        <v>20</v>
      </c>
      <c r="M36" s="22"/>
    </row>
    <row r="37" spans="1:13" x14ac:dyDescent="0.25">
      <c r="B37" s="95"/>
      <c r="C37" s="97"/>
      <c r="D37" s="99"/>
      <c r="E37" s="99"/>
      <c r="F37" s="46" t="s">
        <v>16</v>
      </c>
      <c r="G37" s="46" t="s">
        <v>16</v>
      </c>
      <c r="H37" s="46" t="s">
        <v>16</v>
      </c>
      <c r="I37" s="46" t="s">
        <v>16</v>
      </c>
      <c r="J37" s="46" t="s">
        <v>16</v>
      </c>
      <c r="K37" s="46" t="s">
        <v>16</v>
      </c>
      <c r="L37" s="47" t="s">
        <v>16</v>
      </c>
      <c r="M37" s="22"/>
    </row>
    <row r="38" spans="1:13" s="44" customFormat="1" ht="13.5" thickBot="1" x14ac:dyDescent="0.25">
      <c r="B38" s="48">
        <v>1</v>
      </c>
      <c r="C38" s="49">
        <v>2</v>
      </c>
      <c r="D38" s="49">
        <v>3</v>
      </c>
      <c r="E38" s="49">
        <v>4</v>
      </c>
      <c r="F38" s="49">
        <v>5</v>
      </c>
      <c r="G38" s="49">
        <v>6</v>
      </c>
      <c r="H38" s="49">
        <v>7</v>
      </c>
      <c r="I38" s="49">
        <v>8</v>
      </c>
      <c r="J38" s="49">
        <v>9</v>
      </c>
      <c r="K38" s="49">
        <v>10</v>
      </c>
      <c r="L38" s="50">
        <v>11</v>
      </c>
      <c r="M38" s="45"/>
    </row>
    <row r="39" spans="1:13" x14ac:dyDescent="0.25">
      <c r="B39" s="104" t="s">
        <v>23</v>
      </c>
      <c r="C39" s="61">
        <v>19</v>
      </c>
      <c r="D39" s="61" t="s">
        <v>9</v>
      </c>
      <c r="E39" s="61">
        <v>6105</v>
      </c>
      <c r="F39" s="62">
        <v>76.53</v>
      </c>
      <c r="G39" s="63"/>
      <c r="H39" s="63"/>
      <c r="I39" s="63"/>
      <c r="J39" s="63"/>
      <c r="K39" s="63"/>
      <c r="L39" s="64">
        <v>76.53</v>
      </c>
    </row>
    <row r="40" spans="1:13" x14ac:dyDescent="0.25">
      <c r="B40" s="105"/>
      <c r="C40" s="28">
        <v>68</v>
      </c>
      <c r="D40" s="28" t="s">
        <v>22</v>
      </c>
      <c r="E40" s="28">
        <v>1208</v>
      </c>
      <c r="F40" s="29">
        <v>12.22</v>
      </c>
      <c r="G40" s="30">
        <v>12.22</v>
      </c>
      <c r="H40" s="30"/>
      <c r="I40" s="30"/>
      <c r="J40" s="30"/>
      <c r="K40" s="30"/>
      <c r="L40" s="65"/>
    </row>
    <row r="41" spans="1:13" x14ac:dyDescent="0.25">
      <c r="B41" s="105"/>
      <c r="C41" s="28">
        <v>68</v>
      </c>
      <c r="D41" s="28" t="s">
        <v>9</v>
      </c>
      <c r="E41" s="28">
        <v>1212</v>
      </c>
      <c r="F41" s="29">
        <v>8.83</v>
      </c>
      <c r="G41" s="30">
        <v>8.83</v>
      </c>
      <c r="H41" s="30"/>
      <c r="I41" s="30"/>
      <c r="J41" s="30"/>
      <c r="K41" s="30"/>
      <c r="L41" s="65"/>
    </row>
    <row r="42" spans="1:13" x14ac:dyDescent="0.25">
      <c r="B42" s="105"/>
      <c r="C42" s="28">
        <v>68</v>
      </c>
      <c r="D42" s="28" t="s">
        <v>10</v>
      </c>
      <c r="E42" s="28">
        <v>5252</v>
      </c>
      <c r="F42" s="29">
        <v>6.45</v>
      </c>
      <c r="G42" s="30"/>
      <c r="H42" s="30"/>
      <c r="I42" s="30"/>
      <c r="J42" s="30">
        <v>6.45</v>
      </c>
      <c r="K42" s="30"/>
      <c r="L42" s="65"/>
    </row>
    <row r="43" spans="1:13" x14ac:dyDescent="0.25">
      <c r="B43" s="105"/>
      <c r="C43" s="59">
        <v>68</v>
      </c>
      <c r="D43" s="59" t="s">
        <v>11</v>
      </c>
      <c r="E43" s="59">
        <v>6104</v>
      </c>
      <c r="F43" s="29">
        <v>10.42</v>
      </c>
      <c r="G43" s="30"/>
      <c r="H43" s="30"/>
      <c r="I43" s="30"/>
      <c r="J43" s="30"/>
      <c r="K43" s="30">
        <v>10.42</v>
      </c>
      <c r="L43" s="65"/>
    </row>
    <row r="44" spans="1:13" x14ac:dyDescent="0.25">
      <c r="B44" s="106"/>
      <c r="C44" s="7">
        <v>69</v>
      </c>
      <c r="D44" s="7"/>
      <c r="E44" s="7">
        <v>1212</v>
      </c>
      <c r="F44" s="60">
        <v>3.1</v>
      </c>
      <c r="G44" s="30">
        <v>3.1</v>
      </c>
      <c r="H44" s="30"/>
      <c r="I44" s="30"/>
      <c r="J44" s="30"/>
      <c r="K44" s="30"/>
      <c r="L44" s="65"/>
    </row>
    <row r="45" spans="1:13" ht="16.5" customHeight="1" thickBot="1" x14ac:dyDescent="0.3">
      <c r="B45" s="107"/>
      <c r="C45" s="103" t="s">
        <v>34</v>
      </c>
      <c r="D45" s="103"/>
      <c r="E45" s="103"/>
      <c r="F45" s="80">
        <f t="shared" ref="F45:L45" si="2">F39+F40+F41+F42+F43+F44</f>
        <v>117.55</v>
      </c>
      <c r="G45" s="81">
        <f t="shared" si="2"/>
        <v>24.150000000000002</v>
      </c>
      <c r="H45" s="81">
        <f t="shared" si="2"/>
        <v>0</v>
      </c>
      <c r="I45" s="81">
        <f t="shared" si="2"/>
        <v>0</v>
      </c>
      <c r="J45" s="81">
        <f t="shared" si="2"/>
        <v>6.45</v>
      </c>
      <c r="K45" s="81">
        <f t="shared" si="2"/>
        <v>10.42</v>
      </c>
      <c r="L45" s="66">
        <f t="shared" si="2"/>
        <v>76.53</v>
      </c>
    </row>
    <row r="46" spans="1:13" s="23" customFormat="1" x14ac:dyDescent="0.25">
      <c r="A46" s="26"/>
      <c r="B46" s="85" t="s">
        <v>24</v>
      </c>
      <c r="C46" s="79" t="s">
        <v>29</v>
      </c>
      <c r="D46" s="79" t="s">
        <v>22</v>
      </c>
      <c r="E46" s="79">
        <v>1214</v>
      </c>
      <c r="F46" s="78">
        <v>47.46</v>
      </c>
      <c r="G46" s="78">
        <v>47.46</v>
      </c>
      <c r="H46" s="78"/>
      <c r="I46" s="78"/>
      <c r="J46" s="78"/>
      <c r="K46" s="78"/>
      <c r="L46" s="68"/>
      <c r="M46" s="31"/>
    </row>
    <row r="47" spans="1:13" s="26" customFormat="1" x14ac:dyDescent="0.25">
      <c r="B47" s="86"/>
      <c r="C47" s="24" t="s">
        <v>30</v>
      </c>
      <c r="D47" s="28" t="s">
        <v>9</v>
      </c>
      <c r="E47" s="24">
        <v>1214</v>
      </c>
      <c r="F47" s="25">
        <v>8.65</v>
      </c>
      <c r="G47" s="25">
        <v>8.65</v>
      </c>
      <c r="H47" s="25"/>
      <c r="I47" s="25"/>
      <c r="J47" s="25"/>
      <c r="K47" s="25"/>
      <c r="L47" s="69"/>
      <c r="M47" s="27"/>
    </row>
    <row r="48" spans="1:13" x14ac:dyDescent="0.25">
      <c r="B48" s="86"/>
      <c r="C48" s="28" t="s">
        <v>25</v>
      </c>
      <c r="D48" s="28" t="s">
        <v>9</v>
      </c>
      <c r="E48" s="28">
        <v>4107</v>
      </c>
      <c r="F48" s="29">
        <v>13.8</v>
      </c>
      <c r="G48" s="30"/>
      <c r="H48" s="30"/>
      <c r="I48" s="30">
        <v>13.8</v>
      </c>
      <c r="J48" s="30"/>
      <c r="K48" s="30"/>
      <c r="L48" s="65"/>
    </row>
    <row r="49" spans="2:14" x14ac:dyDescent="0.25">
      <c r="B49" s="86"/>
      <c r="C49" s="28" t="s">
        <v>25</v>
      </c>
      <c r="D49" s="28" t="s">
        <v>11</v>
      </c>
      <c r="E49" s="28">
        <v>6105</v>
      </c>
      <c r="F49" s="34">
        <v>12.43</v>
      </c>
      <c r="G49" s="30"/>
      <c r="H49" s="30"/>
      <c r="I49" s="30"/>
      <c r="J49" s="30"/>
      <c r="K49" s="30"/>
      <c r="L49" s="65">
        <v>12.43</v>
      </c>
    </row>
    <row r="50" spans="2:14" x14ac:dyDescent="0.25">
      <c r="B50" s="86"/>
      <c r="C50" s="28" t="s">
        <v>26</v>
      </c>
      <c r="D50" s="28" t="s">
        <v>10</v>
      </c>
      <c r="E50" s="28">
        <v>4115</v>
      </c>
      <c r="F50" s="34">
        <v>14.4</v>
      </c>
      <c r="G50" s="30"/>
      <c r="H50" s="30"/>
      <c r="I50" s="30">
        <v>14.4</v>
      </c>
      <c r="J50" s="30"/>
      <c r="K50" s="30"/>
      <c r="L50" s="65"/>
    </row>
    <row r="51" spans="2:14" x14ac:dyDescent="0.25">
      <c r="B51" s="86"/>
      <c r="C51" s="28" t="s">
        <v>26</v>
      </c>
      <c r="D51" s="28" t="s">
        <v>11</v>
      </c>
      <c r="E51" s="28">
        <v>4208</v>
      </c>
      <c r="F51" s="34">
        <v>2.5099999999999998</v>
      </c>
      <c r="G51" s="30"/>
      <c r="H51" s="30"/>
      <c r="I51" s="30">
        <v>2.5099999999999998</v>
      </c>
      <c r="J51" s="30"/>
      <c r="K51" s="30"/>
      <c r="L51" s="65"/>
    </row>
    <row r="52" spans="2:14" x14ac:dyDescent="0.25">
      <c r="B52" s="86"/>
      <c r="C52" s="28" t="s">
        <v>26</v>
      </c>
      <c r="D52" s="28" t="s">
        <v>12</v>
      </c>
      <c r="E52" s="28">
        <v>6105</v>
      </c>
      <c r="F52" s="34">
        <v>4</v>
      </c>
      <c r="G52" s="30"/>
      <c r="H52" s="30"/>
      <c r="I52" s="30"/>
      <c r="J52" s="30"/>
      <c r="K52" s="30"/>
      <c r="L52" s="65">
        <v>4</v>
      </c>
    </row>
    <row r="53" spans="2:14" x14ac:dyDescent="0.25">
      <c r="B53" s="86"/>
      <c r="C53" s="28" t="s">
        <v>27</v>
      </c>
      <c r="D53" s="28" t="s">
        <v>8</v>
      </c>
      <c r="E53" s="28">
        <v>4208</v>
      </c>
      <c r="F53" s="34">
        <v>52.17</v>
      </c>
      <c r="G53" s="30"/>
      <c r="H53" s="30"/>
      <c r="I53" s="30">
        <v>52.17</v>
      </c>
      <c r="J53" s="30"/>
      <c r="K53" s="30"/>
      <c r="L53" s="65"/>
    </row>
    <row r="54" spans="2:14" x14ac:dyDescent="0.25">
      <c r="B54" s="86"/>
      <c r="C54" s="28" t="s">
        <v>27</v>
      </c>
      <c r="D54" s="28" t="s">
        <v>9</v>
      </c>
      <c r="E54" s="28">
        <v>6105</v>
      </c>
      <c r="F54" s="34">
        <v>6.44</v>
      </c>
      <c r="G54" s="30"/>
      <c r="H54" s="30"/>
      <c r="I54" s="30"/>
      <c r="J54" s="30"/>
      <c r="K54" s="30"/>
      <c r="L54" s="65">
        <v>6.44</v>
      </c>
    </row>
    <row r="55" spans="2:14" x14ac:dyDescent="0.25">
      <c r="B55" s="86"/>
      <c r="C55" s="28" t="s">
        <v>28</v>
      </c>
      <c r="D55" s="28" t="s">
        <v>9</v>
      </c>
      <c r="E55" s="28">
        <v>6105</v>
      </c>
      <c r="F55" s="34">
        <v>62.9</v>
      </c>
      <c r="G55" s="30"/>
      <c r="H55" s="30"/>
      <c r="I55" s="30"/>
      <c r="J55" s="30"/>
      <c r="K55" s="30"/>
      <c r="L55" s="65">
        <v>62.9</v>
      </c>
    </row>
    <row r="56" spans="2:14" x14ac:dyDescent="0.25">
      <c r="B56" s="86"/>
      <c r="C56" s="59" t="s">
        <v>29</v>
      </c>
      <c r="D56" s="59" t="s">
        <v>8</v>
      </c>
      <c r="E56" s="59">
        <v>1214</v>
      </c>
      <c r="F56" s="34">
        <v>47.46</v>
      </c>
      <c r="G56" s="30">
        <v>47.46</v>
      </c>
      <c r="H56" s="30"/>
      <c r="I56" s="30"/>
      <c r="J56" s="30"/>
      <c r="K56" s="30"/>
      <c r="L56" s="65"/>
    </row>
    <row r="57" spans="2:14" x14ac:dyDescent="0.25">
      <c r="B57" s="87"/>
      <c r="C57" s="7" t="s">
        <v>30</v>
      </c>
      <c r="D57" s="7" t="s">
        <v>9</v>
      </c>
      <c r="E57" s="7">
        <v>1214</v>
      </c>
      <c r="F57" s="67">
        <v>8.65</v>
      </c>
      <c r="G57" s="30">
        <v>8.65</v>
      </c>
      <c r="H57" s="30"/>
      <c r="I57" s="30"/>
      <c r="J57" s="30"/>
      <c r="K57" s="30"/>
      <c r="L57" s="65"/>
    </row>
    <row r="58" spans="2:14" ht="16.5" thickBot="1" x14ac:dyDescent="0.3">
      <c r="B58" s="88"/>
      <c r="C58" s="89" t="s">
        <v>35</v>
      </c>
      <c r="D58" s="89"/>
      <c r="E58" s="89"/>
      <c r="F58" s="70">
        <f>F46+F47+F48+F49+F50+F51+F52+F53+F54+F55+F56+F57</f>
        <v>280.87</v>
      </c>
      <c r="G58" s="71">
        <f t="shared" ref="G58:L58" si="3">G46+G47+G48+G49+G50+G51+G52+G53+G54+G55+G56+G57</f>
        <v>112.22</v>
      </c>
      <c r="H58" s="71">
        <f t="shared" si="3"/>
        <v>0</v>
      </c>
      <c r="I58" s="71">
        <f t="shared" si="3"/>
        <v>82.88</v>
      </c>
      <c r="J58" s="71">
        <f t="shared" si="3"/>
        <v>0</v>
      </c>
      <c r="K58" s="71">
        <f t="shared" si="3"/>
        <v>0</v>
      </c>
      <c r="L58" s="72">
        <f t="shared" si="3"/>
        <v>85.77</v>
      </c>
    </row>
    <row r="59" spans="2:14" ht="16.5" thickBot="1" x14ac:dyDescent="0.3">
      <c r="B59" s="10"/>
      <c r="C59" s="11"/>
      <c r="D59" s="11"/>
      <c r="E59" s="11"/>
      <c r="F59" s="10"/>
      <c r="G59" s="13"/>
      <c r="H59" s="13"/>
      <c r="I59" s="13"/>
      <c r="J59" s="13"/>
      <c r="K59" s="13"/>
      <c r="L59" s="13"/>
    </row>
    <row r="60" spans="2:14" ht="32.25" customHeight="1" thickBot="1" x14ac:dyDescent="0.3">
      <c r="B60" s="111" t="s">
        <v>36</v>
      </c>
      <c r="C60" s="112"/>
      <c r="D60" s="112"/>
      <c r="E60" s="112"/>
      <c r="F60" s="41">
        <f t="shared" ref="F60:L60" si="4">F22+F35+F45+F58</f>
        <v>1619.7599999999998</v>
      </c>
      <c r="G60" s="41">
        <f t="shared" si="4"/>
        <v>136.37</v>
      </c>
      <c r="H60" s="41">
        <f t="shared" si="4"/>
        <v>6.81</v>
      </c>
      <c r="I60" s="41">
        <f t="shared" si="4"/>
        <v>172.26</v>
      </c>
      <c r="J60" s="41">
        <f t="shared" si="4"/>
        <v>98.08</v>
      </c>
      <c r="K60" s="41">
        <f t="shared" si="4"/>
        <v>10.42</v>
      </c>
      <c r="L60" s="42">
        <f t="shared" si="4"/>
        <v>1195.82</v>
      </c>
    </row>
    <row r="61" spans="2:14" ht="16.5" thickBot="1" x14ac:dyDescent="0.3">
      <c r="B61" s="10"/>
      <c r="C61" s="11"/>
      <c r="D61" s="11"/>
      <c r="E61" s="11"/>
      <c r="F61" s="10"/>
      <c r="G61" s="10"/>
      <c r="H61" s="10"/>
      <c r="I61" s="10"/>
      <c r="J61" s="10"/>
      <c r="K61" s="10"/>
      <c r="L61" s="10"/>
      <c r="M61" s="10"/>
      <c r="N61" s="12"/>
    </row>
    <row r="62" spans="2:14" ht="16.5" thickBot="1" x14ac:dyDescent="0.3">
      <c r="B62" s="113" t="s">
        <v>37</v>
      </c>
      <c r="C62" s="114"/>
      <c r="D62" s="114"/>
      <c r="E62" s="114"/>
      <c r="F62" s="43">
        <v>14532.56</v>
      </c>
      <c r="G62" s="10"/>
      <c r="H62" s="10"/>
      <c r="I62" s="10"/>
      <c r="J62" s="10"/>
      <c r="K62" s="10"/>
      <c r="L62" s="10"/>
      <c r="M62" s="10"/>
      <c r="N62" s="12"/>
    </row>
    <row r="63" spans="2:14" ht="16.5" thickBot="1" x14ac:dyDescent="0.3">
      <c r="B63" s="10"/>
      <c r="C63" s="11"/>
      <c r="D63" s="11"/>
      <c r="E63" s="11"/>
      <c r="F63" s="15"/>
      <c r="G63" s="10"/>
      <c r="H63" s="10"/>
      <c r="I63" s="10"/>
      <c r="J63" s="15"/>
      <c r="K63" s="10"/>
      <c r="L63" s="10"/>
      <c r="M63" s="10"/>
      <c r="N63" s="12"/>
    </row>
    <row r="64" spans="2:14" ht="33" customHeight="1" thickBot="1" x14ac:dyDescent="0.3">
      <c r="B64" s="90" t="s">
        <v>38</v>
      </c>
      <c r="C64" s="91"/>
      <c r="D64" s="91"/>
      <c r="E64" s="92"/>
      <c r="F64" s="83">
        <f>F60/F62*100</f>
        <v>11.145730690256912</v>
      </c>
      <c r="G64" s="10"/>
      <c r="H64" s="10"/>
      <c r="I64" s="10"/>
      <c r="J64" s="10"/>
      <c r="K64" s="10"/>
      <c r="L64" s="10"/>
      <c r="M64" s="10"/>
      <c r="N64" s="12"/>
    </row>
    <row r="65" spans="2:14" ht="16.5" thickBot="1" x14ac:dyDescent="0.3">
      <c r="B65" s="10"/>
      <c r="C65" s="10"/>
      <c r="D65" s="10"/>
      <c r="E65" s="10"/>
      <c r="F65" s="15"/>
      <c r="G65" s="10"/>
      <c r="H65" s="10"/>
      <c r="I65" s="10"/>
      <c r="J65" s="10"/>
      <c r="K65" s="10"/>
      <c r="L65" s="10"/>
      <c r="M65" s="10"/>
      <c r="N65" s="12"/>
    </row>
    <row r="66" spans="2:14" ht="31.5" customHeight="1" thickBot="1" x14ac:dyDescent="0.3">
      <c r="B66" s="90" t="s">
        <v>39</v>
      </c>
      <c r="C66" s="91"/>
      <c r="D66" s="91"/>
      <c r="E66" s="92"/>
      <c r="F66" s="82">
        <v>510.7</v>
      </c>
      <c r="G66" s="10"/>
      <c r="H66" s="10"/>
      <c r="I66" s="10"/>
      <c r="J66" s="10"/>
      <c r="K66" s="10"/>
      <c r="L66" s="10"/>
      <c r="M66" s="10"/>
      <c r="N66" s="12"/>
    </row>
    <row r="67" spans="2:14" x14ac:dyDescent="0.25">
      <c r="F67" s="20"/>
    </row>
    <row r="68" spans="2:14" x14ac:dyDescent="0.25">
      <c r="B68" s="10"/>
      <c r="C68" s="10"/>
      <c r="D68" s="10"/>
      <c r="E68" s="10"/>
      <c r="F68" s="15"/>
      <c r="G68" s="10"/>
      <c r="H68" s="10"/>
      <c r="I68" s="10"/>
      <c r="J68" s="10"/>
      <c r="K68" s="10"/>
      <c r="L68" s="10"/>
      <c r="M68" s="10"/>
      <c r="N68" s="12"/>
    </row>
    <row r="69" spans="2:14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2"/>
    </row>
    <row r="70" spans="2:14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2"/>
    </row>
    <row r="71" spans="2:14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2"/>
    </row>
    <row r="72" spans="2:14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2"/>
    </row>
    <row r="74" spans="2:14" s="19" customFormat="1" ht="12.75" x14ac:dyDescent="0.2">
      <c r="B74" s="16"/>
      <c r="C74" s="17"/>
      <c r="D74" s="17"/>
      <c r="E74" s="17"/>
      <c r="F74" s="14"/>
      <c r="G74" s="18"/>
      <c r="H74" s="18"/>
      <c r="I74" s="18"/>
      <c r="J74" s="18"/>
      <c r="K74" s="84"/>
      <c r="L74" s="84"/>
    </row>
  </sheetData>
  <mergeCells count="23">
    <mergeCell ref="B64:E64"/>
    <mergeCell ref="B60:E60"/>
    <mergeCell ref="B62:E62"/>
    <mergeCell ref="D36:D37"/>
    <mergeCell ref="E36:E37"/>
    <mergeCell ref="B39:B45"/>
    <mergeCell ref="C45:E45"/>
    <mergeCell ref="K74:L74"/>
    <mergeCell ref="B46:B58"/>
    <mergeCell ref="C58:E58"/>
    <mergeCell ref="B66:E66"/>
    <mergeCell ref="B2:E2"/>
    <mergeCell ref="B6:B7"/>
    <mergeCell ref="C6:C7"/>
    <mergeCell ref="D6:D7"/>
    <mergeCell ref="E6:E7"/>
    <mergeCell ref="B4:L4"/>
    <mergeCell ref="C22:E22"/>
    <mergeCell ref="B9:B22"/>
    <mergeCell ref="C35:E35"/>
    <mergeCell ref="B23:B35"/>
    <mergeCell ref="B36:B37"/>
    <mergeCell ref="C36:C37"/>
  </mergeCells>
  <pageMargins left="0" right="0" top="0.51181102362204722" bottom="0.51181102362204722" header="0.31496062992125984" footer="0.31496062992125984"/>
  <pageSetup scale="90" orientation="landscape" r:id="rId1"/>
  <headerFooter>
    <oddFooter>&amp;L&amp;"Times New Roman,Regular"&amp;10          Гојко Малиновић&amp;R&amp;"Times New Roman,Regular"&amp;10Јануар.2023.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2023-02-04T16:06:11Z</cp:lastPrinted>
  <dcterms:created xsi:type="dcterms:W3CDTF">2022-12-24T22:44:13Z</dcterms:created>
  <dcterms:modified xsi:type="dcterms:W3CDTF">2023-09-14T09:20:28Z</dcterms:modified>
</cp:coreProperties>
</file>