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4355" windowHeight="72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81" i="1" l="1"/>
  <c r="F45" i="1" l="1"/>
  <c r="F31" i="1"/>
  <c r="F86" i="1" l="1"/>
  <c r="M66" i="1"/>
  <c r="M42" i="1"/>
  <c r="F84" i="1"/>
  <c r="F83" i="1"/>
  <c r="F61" i="1" l="1"/>
  <c r="F75" i="1" l="1"/>
  <c r="F85" i="1"/>
  <c r="F77" i="1" l="1"/>
</calcChain>
</file>

<file path=xl/sharedStrings.xml><?xml version="1.0" encoding="utf-8"?>
<sst xmlns="http://schemas.openxmlformats.org/spreadsheetml/2006/main" count="113" uniqueCount="50">
  <si>
    <t>Привредна јединица</t>
  </si>
  <si>
    <t>Одјел</t>
  </si>
  <si>
    <t>Одсјек</t>
  </si>
  <si>
    <t>Газдинска    класа</t>
  </si>
  <si>
    <t>Површина      (ha)</t>
  </si>
  <si>
    <t>Категорија шума HCVF</t>
  </si>
  <si>
    <t>Напомена</t>
  </si>
  <si>
    <t>11. "ЛИСИНА" МРКОЊИЋ ГРАД</t>
  </si>
  <si>
    <t>а</t>
  </si>
  <si>
    <t>147/1</t>
  </si>
  <si>
    <t>"Дубичка гора"</t>
  </si>
  <si>
    <t>Укупно ПЈ "Дубичка гора"</t>
  </si>
  <si>
    <t>VZV - 4b</t>
  </si>
  <si>
    <t>b</t>
  </si>
  <si>
    <t>a</t>
  </si>
  <si>
    <t>"Димитор"</t>
  </si>
  <si>
    <t>Укупно ПЈ "Димитор"</t>
  </si>
  <si>
    <t>VZV -4a</t>
  </si>
  <si>
    <t>c</t>
  </si>
  <si>
    <t>"Лисина"</t>
  </si>
  <si>
    <t>Укупно ПЈ "Лисина"</t>
  </si>
  <si>
    <t>e</t>
  </si>
  <si>
    <t>VZV - 1a</t>
  </si>
  <si>
    <t>72/1</t>
  </si>
  <si>
    <t>d</t>
  </si>
  <si>
    <t>dio</t>
  </si>
  <si>
    <t>a dio</t>
  </si>
  <si>
    <t>98/1</t>
  </si>
  <si>
    <t>98/2</t>
  </si>
  <si>
    <t xml:space="preserve">        ШПП "МРКОЊИЋКО"</t>
  </si>
  <si>
    <r>
      <t xml:space="preserve"> </t>
    </r>
    <r>
      <rPr>
        <i/>
        <sz val="10"/>
        <color theme="1"/>
        <rFont val="Times New Roman"/>
        <family val="1"/>
      </rPr>
      <t xml:space="preserve">Заштићено подручје    </t>
    </r>
    <r>
      <rPr>
        <b/>
        <sz val="10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Ксеротермна варијанта планинске букове шуме “ – Aceri obtusati-Fagetum </t>
    </r>
  </si>
  <si>
    <r>
      <t xml:space="preserve">Заштићена површина (исконски облик)  –                                                                                                                                                  </t>
    </r>
    <r>
      <rPr>
        <b/>
        <sz val="10"/>
        <color theme="1"/>
        <rFont val="Times New Roman"/>
        <family val="1"/>
      </rPr>
      <t xml:space="preserve">Fagetum montanum illyricum subass. typicum </t>
    </r>
  </si>
  <si>
    <r>
      <rPr>
        <i/>
        <sz val="10"/>
        <color theme="1"/>
        <rFont val="Times New Roman"/>
        <family val="1"/>
      </rPr>
      <t xml:space="preserve">Заштићено подручје                   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Times New Roman"/>
        <family val="1"/>
      </rPr>
      <t>Планинска шума букве - летвењак</t>
    </r>
  </si>
  <si>
    <t>ПРИЈЕДЛОГ ЗА ИЗДВАЈАЊЕ ПОВРШИНА ШУМА ДЕФИНИСАНИХ КАО ШУМЕ ВИСОКЕ ЗАШТИТНЕ ВРИЈЕДНОСТИ НА ШПП "МРКОЊИЋКО"</t>
  </si>
  <si>
    <r>
      <rPr>
        <i/>
        <sz val="10"/>
        <color theme="1"/>
        <rFont val="Times New Roman"/>
        <family val="1"/>
      </rPr>
      <t xml:space="preserve">Шумска подручја која пружају основне природне користи у кризним ситуацијама          </t>
    </r>
    <r>
      <rPr>
        <sz val="12"/>
        <color theme="1"/>
        <rFont val="Times New Roman"/>
        <family val="1"/>
      </rPr>
      <t xml:space="preserve">                                                   </t>
    </r>
    <r>
      <rPr>
        <b/>
        <sz val="10"/>
        <color theme="1"/>
        <rFont val="Times New Roman"/>
        <family val="1"/>
      </rPr>
      <t>Шуме за важне водене токове                                                                Заштита извора Сане</t>
    </r>
  </si>
  <si>
    <r>
      <t>Ш</t>
    </r>
    <r>
      <rPr>
        <i/>
        <sz val="10"/>
        <color theme="1"/>
        <rFont val="Times New Roman"/>
        <family val="1"/>
      </rPr>
      <t xml:space="preserve">умска подручја значајна за традиционални културни идентитет локалних заједница                                              </t>
    </r>
    <r>
      <rPr>
        <b/>
        <sz val="10"/>
        <color theme="1"/>
        <rFont val="Times New Roman"/>
        <family val="1"/>
      </rPr>
      <t xml:space="preserve">Споменик природе "Врела Сане" </t>
    </r>
  </si>
  <si>
    <t>VZV - 6</t>
  </si>
  <si>
    <t>Балкана</t>
  </si>
  <si>
    <r>
      <rPr>
        <i/>
        <sz val="10"/>
        <color theme="1"/>
        <rFont val="Times New Roman"/>
        <family val="1"/>
      </rPr>
      <t>Шумска подручја која пружају основне природне користи у кризним ситуацијама</t>
    </r>
    <r>
      <rPr>
        <sz val="12"/>
        <color theme="1"/>
        <rFont val="Times New Roman"/>
        <family val="1"/>
      </rPr>
      <t xml:space="preserve">                                                                      </t>
    </r>
    <r>
      <rPr>
        <b/>
        <sz val="10"/>
        <color theme="1"/>
        <rFont val="Times New Roman"/>
        <family val="1"/>
      </rPr>
      <t>Шуме важне за водене токове (Кањон Сокочнице)</t>
    </r>
  </si>
  <si>
    <t>"Врановина Осоје"</t>
  </si>
  <si>
    <r>
      <rPr>
        <i/>
        <sz val="10"/>
        <color theme="1"/>
        <rFont val="Times New Roman"/>
        <family val="1"/>
      </rPr>
      <t xml:space="preserve">Шумска подручја која пружају основне природне користи у кризним ситуацијама                                                                                                       </t>
    </r>
    <r>
      <rPr>
        <b/>
        <sz val="10"/>
        <color theme="1"/>
        <rFont val="Times New Roman"/>
        <family val="1"/>
      </rPr>
      <t>Шуме важне за контролу ерозије                                                                                                                                                                      Кањон ријеке Врбас</t>
    </r>
  </si>
  <si>
    <r>
      <t xml:space="preserve">Шумска подручја значајна за традиционални културни идентитет локалних заједница                                              </t>
    </r>
    <r>
      <rPr>
        <b/>
        <sz val="10"/>
        <color theme="1"/>
        <rFont val="Times New Roman"/>
        <family val="1"/>
      </rPr>
      <t xml:space="preserve">Споменик природе "Врела Сане" </t>
    </r>
  </si>
  <si>
    <t>Укупно ПЈ " В осоје"</t>
  </si>
  <si>
    <t>VZV - 4а</t>
  </si>
  <si>
    <r>
      <rPr>
        <i/>
        <sz val="10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>Рогољи</t>
    </r>
  </si>
  <si>
    <r>
      <rPr>
        <i/>
        <sz val="10"/>
        <color theme="1"/>
        <rFont val="Times New Roman"/>
        <family val="1"/>
      </rPr>
      <t xml:space="preserve">  </t>
    </r>
    <r>
      <rPr>
        <b/>
        <sz val="10"/>
        <color theme="1"/>
        <rFont val="Times New Roman"/>
        <family val="1"/>
      </rPr>
      <t>Зелинковац</t>
    </r>
  </si>
  <si>
    <t>Шибови</t>
  </si>
  <si>
    <t>Укупна неспорна површина шума и шумског земљишта на  ШПП "Мркоњићко"</t>
  </si>
  <si>
    <t>Укупна површина шума предложених за издвајање шума дефинисаних као ШВЗВ  на ШПП "Мркоњићко"</t>
  </si>
  <si>
    <t>Процентуално учешће површина шума предложених за издвајање шума дефинисаних као ШВЗВ   на ШПП "Мркоњићко"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</si>
</sst>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/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/>
      <top/>
      <bottom style="slantDashDot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 applyAlignment="1"/>
    <xf numFmtId="2" fontId="1" fillId="0" borderId="0" xfId="0" applyNumberFormat="1" applyFont="1" applyBorder="1" applyAlignment="1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31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1" fillId="3" borderId="3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2" fontId="6" fillId="2" borderId="7" xfId="0" applyNumberFormat="1" applyFont="1" applyFill="1" applyBorder="1" applyAlignment="1">
      <alignment horizontal="right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/>
    <xf numFmtId="0" fontId="0" fillId="0" borderId="0" xfId="0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26" xfId="0" applyFill="1" applyBorder="1"/>
    <xf numFmtId="0" fontId="0" fillId="2" borderId="6" xfId="0" applyFill="1" applyBorder="1" applyAlignment="1">
      <alignment horizontal="center" vertical="center" wrapText="1"/>
    </xf>
    <xf numFmtId="0" fontId="0" fillId="2" borderId="6" xfId="0" applyFill="1" applyBorder="1"/>
    <xf numFmtId="2" fontId="9" fillId="0" borderId="33" xfId="0" applyNumberFormat="1" applyFont="1" applyBorder="1" applyAlignment="1"/>
    <xf numFmtId="2" fontId="9" fillId="0" borderId="39" xfId="0" applyNumberFormat="1" applyFont="1" applyBorder="1" applyAlignment="1"/>
    <xf numFmtId="2" fontId="9" fillId="0" borderId="36" xfId="0" applyNumberFormat="1" applyFont="1" applyBorder="1" applyAlignment="1"/>
    <xf numFmtId="0" fontId="1" fillId="0" borderId="0" xfId="0" applyFont="1" applyBorder="1"/>
    <xf numFmtId="0" fontId="10" fillId="3" borderId="32" xfId="0" applyFont="1" applyFill="1" applyBorder="1" applyAlignment="1">
      <alignment vertical="center" wrapText="1"/>
    </xf>
    <xf numFmtId="0" fontId="10" fillId="3" borderId="43" xfId="0" applyFont="1" applyFill="1" applyBorder="1" applyAlignment="1">
      <alignment vertical="center" wrapText="1"/>
    </xf>
    <xf numFmtId="0" fontId="10" fillId="3" borderId="34" xfId="0" applyFont="1" applyFill="1" applyBorder="1" applyAlignment="1">
      <alignment vertical="center" wrapText="1"/>
    </xf>
    <xf numFmtId="2" fontId="0" fillId="0" borderId="0" xfId="0" applyNumberFormat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2" fontId="0" fillId="2" borderId="0" xfId="0" applyNumberFormat="1" applyFill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2" fontId="0" fillId="2" borderId="31" xfId="0" applyNumberForma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2" fontId="2" fillId="3" borderId="18" xfId="0" applyNumberFormat="1" applyFont="1" applyFill="1" applyBorder="1" applyAlignment="1">
      <alignment vertical="center" wrapText="1"/>
    </xf>
    <xf numFmtId="2" fontId="1" fillId="3" borderId="18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horizontal="righ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2" fillId="3" borderId="42" xfId="0" applyNumberFormat="1" applyFont="1" applyFill="1" applyBorder="1" applyAlignment="1">
      <alignment horizontal="right" vertical="center"/>
    </xf>
    <xf numFmtId="0" fontId="2" fillId="3" borderId="48" xfId="0" applyFont="1" applyFill="1" applyBorder="1" applyAlignment="1">
      <alignment horizontal="right" vertical="center"/>
    </xf>
    <xf numFmtId="2" fontId="2" fillId="3" borderId="48" xfId="0" applyNumberFormat="1" applyFont="1" applyFill="1" applyBorder="1" applyAlignment="1">
      <alignment vertical="center"/>
    </xf>
    <xf numFmtId="2" fontId="2" fillId="3" borderId="50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vertical="center" wrapText="1"/>
    </xf>
    <xf numFmtId="0" fontId="1" fillId="3" borderId="4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3" borderId="3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2" fontId="4" fillId="0" borderId="16" xfId="0" applyNumberFormat="1" applyFont="1" applyBorder="1" applyAlignment="1">
      <alignment horizontal="center" vertical="center" wrapText="1"/>
    </xf>
    <xf numFmtId="2" fontId="4" fillId="0" borderId="22" xfId="0" applyNumberFormat="1" applyFont="1" applyBorder="1" applyAlignment="1">
      <alignment horizontal="center" vertical="center" wrapText="1"/>
    </xf>
    <xf numFmtId="2" fontId="4" fillId="0" borderId="23" xfId="0" applyNumberFormat="1" applyFont="1" applyBorder="1" applyAlignment="1">
      <alignment horizontal="center" vertical="center" wrapText="1"/>
    </xf>
    <xf numFmtId="2" fontId="4" fillId="0" borderId="24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right" vertical="center" wrapText="1"/>
    </xf>
    <xf numFmtId="2" fontId="1" fillId="2" borderId="10" xfId="0" applyNumberFormat="1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3" borderId="49" xfId="0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horizontal="center" vertical="center" wrapText="1"/>
    </xf>
    <xf numFmtId="0" fontId="1" fillId="3" borderId="47" xfId="0" applyFont="1" applyFill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3" borderId="56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2" fontId="2" fillId="0" borderId="52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" fillId="3" borderId="28" xfId="0" applyFont="1" applyFill="1" applyBorder="1" applyAlignment="1">
      <alignment horizontal="center" vertical="center" wrapText="1"/>
    </xf>
    <xf numFmtId="0" fontId="1" fillId="3" borderId="5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CCFF99"/>
      <color rgb="FF87EBB4"/>
      <color rgb="FF99FFCC"/>
      <color rgb="FF77FB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S307"/>
  <sheetViews>
    <sheetView tabSelected="1" view="pageLayout" topLeftCell="A70" zoomScaleNormal="100" workbookViewId="0">
      <selection activeCell="C87" sqref="C87"/>
    </sheetView>
  </sheetViews>
  <sheetFormatPr defaultRowHeight="15" x14ac:dyDescent="0.25"/>
  <cols>
    <col min="1" max="1" width="4" customWidth="1"/>
    <col min="2" max="2" width="22.42578125" customWidth="1"/>
    <col min="3" max="3" width="11.140625" customWidth="1"/>
    <col min="4" max="4" width="13.140625" customWidth="1"/>
    <col min="5" max="5" width="13.7109375" customWidth="1"/>
    <col min="6" max="6" width="11.85546875" customWidth="1"/>
    <col min="7" max="7" width="13.28515625" customWidth="1"/>
    <col min="8" max="8" width="12.5703125" customWidth="1"/>
    <col min="11" max="11" width="6.85546875" customWidth="1"/>
    <col min="12" max="12" width="0.85546875" hidden="1" customWidth="1"/>
  </cols>
  <sheetData>
    <row r="1" spans="1:14" ht="15.75" x14ac:dyDescent="0.25">
      <c r="B1" s="103" t="s">
        <v>7</v>
      </c>
      <c r="C1" s="103"/>
      <c r="D1" s="103"/>
      <c r="E1" s="103"/>
    </row>
    <row r="2" spans="1:14" ht="15.75" x14ac:dyDescent="0.25">
      <c r="B2" s="15" t="s">
        <v>29</v>
      </c>
      <c r="C2" s="15"/>
      <c r="D2" s="15"/>
      <c r="E2" s="16"/>
    </row>
    <row r="3" spans="1:14" ht="16.5" thickBot="1" x14ac:dyDescent="0.3">
      <c r="A3" s="2"/>
      <c r="E3" s="2"/>
      <c r="I3" s="2"/>
      <c r="J3" s="2"/>
      <c r="K3" s="2"/>
      <c r="L3" s="2"/>
    </row>
    <row r="4" spans="1:14" ht="30.75" customHeight="1" thickBot="1" x14ac:dyDescent="0.3">
      <c r="A4" s="2"/>
      <c r="B4" s="129" t="s">
        <v>33</v>
      </c>
      <c r="C4" s="130"/>
      <c r="D4" s="130"/>
      <c r="E4" s="130"/>
      <c r="F4" s="130"/>
      <c r="G4" s="130"/>
      <c r="H4" s="130"/>
      <c r="I4" s="130"/>
      <c r="J4" s="130"/>
      <c r="K4" s="130"/>
      <c r="L4" s="131"/>
    </row>
    <row r="5" spans="1:14" ht="16.5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4" ht="31.5" x14ac:dyDescent="0.25">
      <c r="A6" s="3"/>
      <c r="B6" s="20" t="s">
        <v>0</v>
      </c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79" t="s">
        <v>6</v>
      </c>
      <c r="I6" s="79"/>
      <c r="J6" s="79"/>
      <c r="K6" s="79"/>
      <c r="L6" s="80"/>
      <c r="M6" s="1"/>
      <c r="N6" s="1"/>
    </row>
    <row r="7" spans="1:14" s="19" customFormat="1" ht="13.5" thickBot="1" x14ac:dyDescent="0.25">
      <c r="A7" s="17"/>
      <c r="B7" s="25">
        <v>1</v>
      </c>
      <c r="C7" s="26">
        <v>2</v>
      </c>
      <c r="D7" s="26">
        <v>3</v>
      </c>
      <c r="E7" s="26">
        <v>4</v>
      </c>
      <c r="F7" s="26">
        <v>5</v>
      </c>
      <c r="G7" s="26">
        <v>6</v>
      </c>
      <c r="H7" s="81">
        <v>7</v>
      </c>
      <c r="I7" s="81"/>
      <c r="J7" s="81"/>
      <c r="K7" s="81"/>
      <c r="L7" s="82"/>
      <c r="M7" s="18"/>
      <c r="N7" s="18"/>
    </row>
    <row r="8" spans="1:14" ht="34.5" customHeight="1" x14ac:dyDescent="0.25">
      <c r="A8" s="3"/>
      <c r="B8" s="104" t="s">
        <v>10</v>
      </c>
      <c r="C8" s="27">
        <v>75</v>
      </c>
      <c r="D8" s="27" t="s">
        <v>14</v>
      </c>
      <c r="E8" s="27">
        <v>1107</v>
      </c>
      <c r="F8" s="28">
        <v>3</v>
      </c>
      <c r="G8" s="135" t="s">
        <v>22</v>
      </c>
      <c r="H8" s="112" t="s">
        <v>30</v>
      </c>
      <c r="I8" s="113"/>
      <c r="J8" s="113"/>
      <c r="K8" s="113"/>
      <c r="L8" s="114"/>
      <c r="M8" s="1"/>
      <c r="N8" s="1"/>
    </row>
    <row r="9" spans="1:14" ht="23.25" customHeight="1" x14ac:dyDescent="0.25">
      <c r="A9" s="3"/>
      <c r="B9" s="105"/>
      <c r="C9" s="23">
        <v>104</v>
      </c>
      <c r="D9" s="23"/>
      <c r="E9" s="23">
        <v>1107</v>
      </c>
      <c r="F9" s="24">
        <v>5</v>
      </c>
      <c r="G9" s="136"/>
      <c r="H9" s="110" t="s">
        <v>32</v>
      </c>
      <c r="I9" s="110"/>
      <c r="J9" s="110"/>
      <c r="K9" s="110"/>
      <c r="L9" s="111"/>
      <c r="M9" s="1"/>
      <c r="N9" s="1"/>
    </row>
    <row r="10" spans="1:14" ht="26.25" customHeight="1" x14ac:dyDescent="0.25">
      <c r="A10" s="3"/>
      <c r="B10" s="105"/>
      <c r="C10" s="23">
        <v>105</v>
      </c>
      <c r="D10" s="23" t="s">
        <v>18</v>
      </c>
      <c r="E10" s="23">
        <v>1114</v>
      </c>
      <c r="F10" s="24">
        <v>5</v>
      </c>
      <c r="G10" s="137"/>
      <c r="H10" s="107" t="s">
        <v>31</v>
      </c>
      <c r="I10" s="108"/>
      <c r="J10" s="108"/>
      <c r="K10" s="108"/>
      <c r="L10" s="109"/>
      <c r="M10" s="1"/>
      <c r="N10" s="1"/>
    </row>
    <row r="11" spans="1:14" ht="15.75" customHeight="1" x14ac:dyDescent="0.25">
      <c r="A11" s="3"/>
      <c r="B11" s="105"/>
      <c r="C11" s="12">
        <v>145</v>
      </c>
      <c r="D11" s="61"/>
      <c r="E11" s="61">
        <v>6153</v>
      </c>
      <c r="F11" s="57">
        <v>60</v>
      </c>
      <c r="G11" s="115" t="s">
        <v>12</v>
      </c>
      <c r="H11" s="117" t="s">
        <v>40</v>
      </c>
      <c r="I11" s="118"/>
      <c r="J11" s="118"/>
      <c r="K11" s="118"/>
      <c r="L11" s="119"/>
      <c r="M11" s="1"/>
      <c r="N11" s="1"/>
    </row>
    <row r="12" spans="1:14" ht="15.75" x14ac:dyDescent="0.25">
      <c r="A12" s="3"/>
      <c r="B12" s="105"/>
      <c r="C12" s="13">
        <v>147</v>
      </c>
      <c r="D12" s="63" t="s">
        <v>14</v>
      </c>
      <c r="E12" s="63">
        <v>5101</v>
      </c>
      <c r="F12" s="9">
        <v>22.14</v>
      </c>
      <c r="G12" s="116"/>
      <c r="H12" s="120"/>
      <c r="I12" s="121"/>
      <c r="J12" s="121"/>
      <c r="K12" s="121"/>
      <c r="L12" s="122"/>
      <c r="M12" s="1"/>
      <c r="N12" s="1"/>
    </row>
    <row r="13" spans="1:14" ht="15.75" x14ac:dyDescent="0.25">
      <c r="A13" s="3"/>
      <c r="B13" s="105"/>
      <c r="C13" s="13"/>
      <c r="D13" s="63" t="s">
        <v>13</v>
      </c>
      <c r="E13" s="63">
        <v>6153</v>
      </c>
      <c r="F13" s="9">
        <v>43.13</v>
      </c>
      <c r="G13" s="116"/>
      <c r="H13" s="120"/>
      <c r="I13" s="121"/>
      <c r="J13" s="121"/>
      <c r="K13" s="121"/>
      <c r="L13" s="122"/>
      <c r="M13" s="1"/>
      <c r="N13" s="1"/>
    </row>
    <row r="14" spans="1:14" ht="15.75" x14ac:dyDescent="0.25">
      <c r="A14" s="3"/>
      <c r="B14" s="105"/>
      <c r="C14" s="13" t="s">
        <v>9</v>
      </c>
      <c r="D14" s="63" t="s">
        <v>13</v>
      </c>
      <c r="E14" s="63">
        <v>5101</v>
      </c>
      <c r="F14" s="9">
        <v>13.14</v>
      </c>
      <c r="G14" s="116"/>
      <c r="H14" s="120"/>
      <c r="I14" s="121"/>
      <c r="J14" s="121"/>
      <c r="K14" s="121"/>
      <c r="L14" s="122"/>
      <c r="M14" s="1"/>
      <c r="N14" s="1"/>
    </row>
    <row r="15" spans="1:14" ht="15.75" x14ac:dyDescent="0.25">
      <c r="A15" s="3"/>
      <c r="B15" s="105"/>
      <c r="C15" s="13"/>
      <c r="D15" s="63"/>
      <c r="E15" s="63"/>
      <c r="F15" s="9"/>
      <c r="G15" s="116"/>
      <c r="H15" s="120"/>
      <c r="I15" s="121"/>
      <c r="J15" s="121"/>
      <c r="K15" s="121"/>
      <c r="L15" s="122"/>
      <c r="M15" s="1"/>
      <c r="N15" s="1"/>
    </row>
    <row r="16" spans="1:14" ht="15.75" x14ac:dyDescent="0.25">
      <c r="A16" s="3"/>
      <c r="B16" s="105"/>
      <c r="C16" s="13">
        <v>148</v>
      </c>
      <c r="D16" s="63" t="s">
        <v>8</v>
      </c>
      <c r="E16" s="63">
        <v>5101</v>
      </c>
      <c r="F16" s="9">
        <v>12.51</v>
      </c>
      <c r="G16" s="116"/>
      <c r="H16" s="120"/>
      <c r="I16" s="121"/>
      <c r="J16" s="121"/>
      <c r="K16" s="121"/>
      <c r="L16" s="122"/>
      <c r="M16" s="1"/>
      <c r="N16" s="1"/>
    </row>
    <row r="17" spans="1:14" ht="15.75" x14ac:dyDescent="0.25">
      <c r="A17" s="3"/>
      <c r="B17" s="105"/>
      <c r="C17" s="13"/>
      <c r="D17" s="63" t="s">
        <v>13</v>
      </c>
      <c r="E17" s="63">
        <v>6153</v>
      </c>
      <c r="F17" s="9">
        <v>36.47</v>
      </c>
      <c r="G17" s="116"/>
      <c r="H17" s="120"/>
      <c r="I17" s="121"/>
      <c r="J17" s="121"/>
      <c r="K17" s="121"/>
      <c r="L17" s="122"/>
      <c r="M17" s="1"/>
      <c r="N17" s="1"/>
    </row>
    <row r="18" spans="1:14" ht="15.75" x14ac:dyDescent="0.25">
      <c r="A18" s="3"/>
      <c r="B18" s="105"/>
      <c r="C18" s="13">
        <v>149</v>
      </c>
      <c r="D18" s="63"/>
      <c r="E18" s="63">
        <v>6153</v>
      </c>
      <c r="F18" s="9">
        <v>31.32</v>
      </c>
      <c r="G18" s="116"/>
      <c r="H18" s="120"/>
      <c r="I18" s="121"/>
      <c r="J18" s="121"/>
      <c r="K18" s="121"/>
      <c r="L18" s="122"/>
      <c r="M18" s="1"/>
      <c r="N18" s="1"/>
    </row>
    <row r="19" spans="1:14" ht="15.75" x14ac:dyDescent="0.25">
      <c r="A19" s="3"/>
      <c r="B19" s="105"/>
      <c r="C19" s="13">
        <v>150</v>
      </c>
      <c r="D19" s="63" t="s">
        <v>13</v>
      </c>
      <c r="E19" s="63">
        <v>6153</v>
      </c>
      <c r="F19" s="9">
        <v>36.450000000000003</v>
      </c>
      <c r="G19" s="116"/>
      <c r="H19" s="120"/>
      <c r="I19" s="121"/>
      <c r="J19" s="121"/>
      <c r="K19" s="121"/>
      <c r="L19" s="122"/>
      <c r="M19" s="1"/>
      <c r="N19" s="1"/>
    </row>
    <row r="20" spans="1:14" ht="15.75" x14ac:dyDescent="0.25">
      <c r="A20" s="3"/>
      <c r="B20" s="105"/>
      <c r="C20" s="13">
        <v>151</v>
      </c>
      <c r="D20" s="63" t="s">
        <v>13</v>
      </c>
      <c r="E20" s="63">
        <v>6153</v>
      </c>
      <c r="F20" s="9">
        <v>30.45</v>
      </c>
      <c r="G20" s="116"/>
      <c r="H20" s="120"/>
      <c r="I20" s="121"/>
      <c r="J20" s="121"/>
      <c r="K20" s="121"/>
      <c r="L20" s="122"/>
      <c r="M20" s="1"/>
      <c r="N20" s="1"/>
    </row>
    <row r="21" spans="1:14" ht="15.75" x14ac:dyDescent="0.25">
      <c r="A21" s="3"/>
      <c r="B21" s="105"/>
      <c r="C21" s="13">
        <v>152</v>
      </c>
      <c r="D21" s="63" t="s">
        <v>13</v>
      </c>
      <c r="E21" s="63">
        <v>6153</v>
      </c>
      <c r="F21" s="9">
        <v>59.8</v>
      </c>
      <c r="G21" s="116"/>
      <c r="H21" s="120"/>
      <c r="I21" s="121"/>
      <c r="J21" s="121"/>
      <c r="K21" s="121"/>
      <c r="L21" s="122"/>
      <c r="M21" s="1"/>
      <c r="N21" s="1"/>
    </row>
    <row r="22" spans="1:14" ht="15.75" customHeight="1" x14ac:dyDescent="0.25">
      <c r="A22" s="3"/>
      <c r="B22" s="105"/>
      <c r="C22" s="13">
        <v>153</v>
      </c>
      <c r="D22" s="63"/>
      <c r="E22" s="63">
        <v>6153</v>
      </c>
      <c r="F22" s="9">
        <v>55.15</v>
      </c>
      <c r="G22" s="116"/>
      <c r="H22" s="120"/>
      <c r="I22" s="121"/>
      <c r="J22" s="121"/>
      <c r="K22" s="121"/>
      <c r="L22" s="122"/>
      <c r="M22" s="1"/>
      <c r="N22" s="1"/>
    </row>
    <row r="23" spans="1:14" ht="15.75" customHeight="1" x14ac:dyDescent="0.25">
      <c r="A23" s="3"/>
      <c r="B23" s="105"/>
      <c r="C23" s="13">
        <v>154</v>
      </c>
      <c r="D23" s="63"/>
      <c r="E23" s="63">
        <v>6153</v>
      </c>
      <c r="F23" s="9">
        <v>38.9</v>
      </c>
      <c r="G23" s="116"/>
      <c r="H23" s="120"/>
      <c r="I23" s="121"/>
      <c r="J23" s="121"/>
      <c r="K23" s="121"/>
      <c r="L23" s="122"/>
      <c r="M23" s="1"/>
      <c r="N23" s="1"/>
    </row>
    <row r="24" spans="1:14" ht="15.75" customHeight="1" x14ac:dyDescent="0.25">
      <c r="A24" s="3"/>
      <c r="B24" s="105"/>
      <c r="C24" s="13">
        <v>165</v>
      </c>
      <c r="D24" s="63"/>
      <c r="E24" s="63">
        <v>6153</v>
      </c>
      <c r="F24" s="9">
        <v>32</v>
      </c>
      <c r="G24" s="116"/>
      <c r="H24" s="120"/>
      <c r="I24" s="121"/>
      <c r="J24" s="121"/>
      <c r="K24" s="121"/>
      <c r="L24" s="122"/>
      <c r="M24" s="1"/>
      <c r="N24" s="1"/>
    </row>
    <row r="25" spans="1:14" ht="15.75" customHeight="1" x14ac:dyDescent="0.25">
      <c r="A25" s="3"/>
      <c r="B25" s="105"/>
      <c r="C25" s="132">
        <v>166</v>
      </c>
      <c r="D25" s="63" t="s">
        <v>8</v>
      </c>
      <c r="E25" s="63">
        <v>4201</v>
      </c>
      <c r="F25" s="9">
        <v>44.07</v>
      </c>
      <c r="G25" s="116"/>
      <c r="H25" s="120"/>
      <c r="I25" s="121"/>
      <c r="J25" s="121"/>
      <c r="K25" s="121"/>
      <c r="L25" s="122"/>
      <c r="M25" s="1"/>
      <c r="N25" s="1"/>
    </row>
    <row r="26" spans="1:14" ht="15.75" customHeight="1" x14ac:dyDescent="0.25">
      <c r="A26" s="3"/>
      <c r="B26" s="105"/>
      <c r="C26" s="133"/>
      <c r="D26" s="63" t="s">
        <v>13</v>
      </c>
      <c r="E26" s="63">
        <v>6153</v>
      </c>
      <c r="F26" s="9">
        <v>13.93</v>
      </c>
      <c r="G26" s="116"/>
      <c r="H26" s="120"/>
      <c r="I26" s="121"/>
      <c r="J26" s="121"/>
      <c r="K26" s="121"/>
      <c r="L26" s="122"/>
      <c r="M26" s="1"/>
      <c r="N26" s="1"/>
    </row>
    <row r="27" spans="1:14" ht="15.75" customHeight="1" x14ac:dyDescent="0.25">
      <c r="A27" s="3"/>
      <c r="B27" s="105"/>
      <c r="C27" s="13">
        <v>188</v>
      </c>
      <c r="D27" s="63" t="s">
        <v>21</v>
      </c>
      <c r="E27" s="63">
        <v>6153</v>
      </c>
      <c r="F27" s="9">
        <v>10.43</v>
      </c>
      <c r="G27" s="116"/>
      <c r="H27" s="120"/>
      <c r="I27" s="121"/>
      <c r="J27" s="121"/>
      <c r="K27" s="121"/>
      <c r="L27" s="122"/>
      <c r="M27" s="1"/>
      <c r="N27" s="1"/>
    </row>
    <row r="28" spans="1:14" ht="15.75" customHeight="1" x14ac:dyDescent="0.25">
      <c r="A28" s="3"/>
      <c r="B28" s="105"/>
      <c r="C28" s="13">
        <v>191</v>
      </c>
      <c r="D28" s="63"/>
      <c r="E28" s="63">
        <v>6153</v>
      </c>
      <c r="F28" s="9">
        <v>41.77</v>
      </c>
      <c r="G28" s="116"/>
      <c r="H28" s="120"/>
      <c r="I28" s="121"/>
      <c r="J28" s="121"/>
      <c r="K28" s="121"/>
      <c r="L28" s="122"/>
      <c r="M28" s="1"/>
      <c r="N28" s="1"/>
    </row>
    <row r="29" spans="1:14" ht="15.75" customHeight="1" x14ac:dyDescent="0.25">
      <c r="A29" s="3"/>
      <c r="B29" s="105"/>
      <c r="C29" s="63">
        <v>192</v>
      </c>
      <c r="D29" s="63"/>
      <c r="E29" s="63">
        <v>6153</v>
      </c>
      <c r="F29" s="9">
        <v>37.729999999999997</v>
      </c>
      <c r="G29" s="116"/>
      <c r="H29" s="120"/>
      <c r="I29" s="121"/>
      <c r="J29" s="121"/>
      <c r="K29" s="121"/>
      <c r="L29" s="122"/>
      <c r="M29" s="1"/>
      <c r="N29" s="1"/>
    </row>
    <row r="30" spans="1:14" ht="15.75" customHeight="1" x14ac:dyDescent="0.25">
      <c r="A30" s="3"/>
      <c r="B30" s="105"/>
      <c r="C30" s="63">
        <v>193</v>
      </c>
      <c r="D30" s="63" t="s">
        <v>13</v>
      </c>
      <c r="E30" s="63">
        <v>6153</v>
      </c>
      <c r="F30" s="9">
        <v>100.68</v>
      </c>
      <c r="G30" s="116"/>
      <c r="H30" s="123"/>
      <c r="I30" s="124"/>
      <c r="J30" s="124"/>
      <c r="K30" s="124"/>
      <c r="L30" s="125"/>
      <c r="M30" s="1"/>
      <c r="N30" s="1"/>
    </row>
    <row r="31" spans="1:14" ht="15.75" customHeight="1" thickBot="1" x14ac:dyDescent="0.3">
      <c r="A31" s="3"/>
      <c r="B31" s="106"/>
      <c r="C31" s="134" t="s">
        <v>11</v>
      </c>
      <c r="D31" s="134"/>
      <c r="E31" s="134"/>
      <c r="F31" s="51">
        <f>F8+F9+F10+F11+F12+F13+F14+F16+F17+F18+F19+F20+F21+F22+F23+F24+F25+F26+F27+F28+F29+F30</f>
        <v>733.06999999999994</v>
      </c>
      <c r="G31" s="126"/>
      <c r="H31" s="127"/>
      <c r="I31" s="127"/>
      <c r="J31" s="127"/>
      <c r="K31" s="127"/>
      <c r="L31" s="128"/>
      <c r="M31" s="1"/>
      <c r="N31" s="1"/>
    </row>
    <row r="32" spans="1:14" ht="31.5" x14ac:dyDescent="0.25">
      <c r="A32" s="3"/>
      <c r="B32" s="20" t="s">
        <v>0</v>
      </c>
      <c r="C32" s="49" t="s">
        <v>1</v>
      </c>
      <c r="D32" s="49" t="s">
        <v>2</v>
      </c>
      <c r="E32" s="49" t="s">
        <v>3</v>
      </c>
      <c r="F32" s="49" t="s">
        <v>4</v>
      </c>
      <c r="G32" s="49" t="s">
        <v>5</v>
      </c>
      <c r="H32" s="79" t="s">
        <v>6</v>
      </c>
      <c r="I32" s="79"/>
      <c r="J32" s="79"/>
      <c r="K32" s="79"/>
      <c r="L32" s="80"/>
      <c r="M32" s="1"/>
      <c r="N32" s="1"/>
    </row>
    <row r="33" spans="1:591" s="19" customFormat="1" ht="13.5" thickBot="1" x14ac:dyDescent="0.25">
      <c r="A33" s="17"/>
      <c r="B33" s="22">
        <v>1</v>
      </c>
      <c r="C33" s="50">
        <v>2</v>
      </c>
      <c r="D33" s="50">
        <v>3</v>
      </c>
      <c r="E33" s="50">
        <v>4</v>
      </c>
      <c r="F33" s="50">
        <v>5</v>
      </c>
      <c r="G33" s="50">
        <v>6</v>
      </c>
      <c r="H33" s="144">
        <v>7</v>
      </c>
      <c r="I33" s="144"/>
      <c r="J33" s="144"/>
      <c r="K33" s="144"/>
      <c r="L33" s="145"/>
      <c r="M33" s="18"/>
      <c r="N33" s="18"/>
    </row>
    <row r="34" spans="1:591" s="11" customFormat="1" ht="15.75" customHeight="1" x14ac:dyDescent="0.25">
      <c r="A34" s="14"/>
      <c r="B34" s="83" t="s">
        <v>15</v>
      </c>
      <c r="C34" s="62">
        <v>61</v>
      </c>
      <c r="D34" s="62" t="s">
        <v>13</v>
      </c>
      <c r="E34" s="62">
        <v>6153</v>
      </c>
      <c r="F34" s="140">
        <v>217.89</v>
      </c>
      <c r="G34" s="138" t="s">
        <v>17</v>
      </c>
      <c r="H34" s="146" t="s">
        <v>34</v>
      </c>
      <c r="I34" s="147"/>
      <c r="J34" s="147"/>
      <c r="K34" s="147"/>
      <c r="L34" s="148"/>
      <c r="M34" s="30"/>
      <c r="N34" s="30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1"/>
      <c r="KI34" s="31"/>
      <c r="KJ34" s="31"/>
      <c r="KK34" s="31"/>
      <c r="KL34" s="31"/>
      <c r="KM34" s="31"/>
      <c r="KN34" s="31"/>
      <c r="KO34" s="31"/>
      <c r="KP34" s="31"/>
      <c r="KQ34" s="31"/>
      <c r="KR34" s="31"/>
      <c r="KS34" s="31"/>
      <c r="KT34" s="31"/>
      <c r="KU34" s="31"/>
      <c r="KV34" s="31"/>
      <c r="KW34" s="31"/>
      <c r="KX34" s="31"/>
      <c r="KY34" s="31"/>
      <c r="KZ34" s="31"/>
      <c r="LA34" s="31"/>
      <c r="LB34" s="31"/>
      <c r="LC34" s="31"/>
      <c r="LD34" s="31"/>
      <c r="LE34" s="31"/>
      <c r="LF34" s="31"/>
      <c r="LG34" s="31"/>
      <c r="LH34" s="31"/>
      <c r="LI34" s="31"/>
      <c r="LJ34" s="31"/>
      <c r="LK34" s="31"/>
      <c r="LL34" s="31"/>
      <c r="LM34" s="31"/>
      <c r="LN34" s="31"/>
      <c r="LO34" s="31"/>
      <c r="LP34" s="31"/>
      <c r="LQ34" s="31"/>
      <c r="LR34" s="31"/>
      <c r="LS34" s="31"/>
      <c r="LT34" s="31"/>
      <c r="LU34" s="31"/>
      <c r="LV34" s="31"/>
      <c r="LW34" s="31"/>
      <c r="LX34" s="31"/>
      <c r="LY34" s="31"/>
      <c r="LZ34" s="31"/>
      <c r="MA34" s="31"/>
      <c r="MB34" s="31"/>
      <c r="MC34" s="31"/>
      <c r="MD34" s="31"/>
      <c r="ME34" s="31"/>
      <c r="MF34" s="31"/>
      <c r="MG34" s="31"/>
      <c r="MH34" s="31"/>
      <c r="MI34" s="31"/>
      <c r="MJ34" s="31"/>
      <c r="MK34" s="31"/>
      <c r="ML34" s="31"/>
      <c r="MM34" s="31"/>
      <c r="MN34" s="31"/>
      <c r="MO34" s="31"/>
      <c r="MP34" s="31"/>
      <c r="MQ34" s="31"/>
      <c r="MR34" s="31"/>
      <c r="MS34" s="31"/>
      <c r="MT34" s="31"/>
      <c r="MU34" s="31"/>
      <c r="MV34" s="31"/>
      <c r="MW34" s="31"/>
      <c r="MX34" s="31"/>
      <c r="MY34" s="31"/>
      <c r="MZ34" s="31"/>
      <c r="NA34" s="31"/>
      <c r="NB34" s="31"/>
      <c r="NC34" s="31"/>
      <c r="ND34" s="31"/>
      <c r="NE34" s="31"/>
      <c r="NF34" s="31"/>
      <c r="NG34" s="31"/>
      <c r="NH34" s="31"/>
      <c r="NI34" s="31"/>
      <c r="NJ34" s="31"/>
      <c r="NK34" s="31"/>
      <c r="NL34" s="31"/>
      <c r="NM34" s="31"/>
      <c r="NN34" s="31"/>
      <c r="NO34" s="31"/>
      <c r="NP34" s="31"/>
      <c r="NQ34" s="31"/>
      <c r="NR34" s="31"/>
      <c r="NS34" s="31"/>
      <c r="NT34" s="31"/>
      <c r="NU34" s="31"/>
      <c r="NV34" s="31"/>
      <c r="NW34" s="31"/>
      <c r="NX34" s="31"/>
      <c r="NY34" s="31"/>
      <c r="NZ34" s="31"/>
      <c r="OA34" s="31"/>
      <c r="OB34" s="31"/>
      <c r="OC34" s="31"/>
      <c r="OD34" s="31"/>
      <c r="OE34" s="31"/>
      <c r="OF34" s="31"/>
      <c r="OG34" s="31"/>
      <c r="OH34" s="31"/>
      <c r="OI34" s="31"/>
      <c r="OJ34" s="31"/>
      <c r="OK34" s="31"/>
      <c r="OL34" s="31"/>
      <c r="OM34" s="31"/>
      <c r="ON34" s="31"/>
      <c r="OO34" s="31"/>
      <c r="OP34" s="31"/>
      <c r="OQ34" s="31"/>
      <c r="OR34" s="31"/>
      <c r="OS34" s="31"/>
      <c r="OT34" s="31"/>
      <c r="OU34" s="31"/>
      <c r="OV34" s="31"/>
      <c r="OW34" s="31"/>
      <c r="OX34" s="31"/>
      <c r="OY34" s="31"/>
      <c r="OZ34" s="31"/>
      <c r="PA34" s="31"/>
      <c r="PB34" s="31"/>
      <c r="PC34" s="31"/>
      <c r="PD34" s="31"/>
      <c r="PE34" s="31"/>
      <c r="PF34" s="31"/>
      <c r="PG34" s="31"/>
      <c r="PH34" s="31"/>
      <c r="PI34" s="31"/>
      <c r="PJ34" s="31"/>
      <c r="PK34" s="31"/>
      <c r="PL34" s="31"/>
      <c r="PM34" s="31"/>
      <c r="PN34" s="31"/>
      <c r="PO34" s="31"/>
      <c r="PP34" s="31"/>
      <c r="PQ34" s="31"/>
      <c r="PR34" s="31"/>
      <c r="PS34" s="31"/>
      <c r="PT34" s="31"/>
      <c r="PU34" s="31"/>
      <c r="PV34" s="31"/>
      <c r="PW34" s="31"/>
      <c r="PX34" s="31"/>
      <c r="PY34" s="31"/>
      <c r="PZ34" s="31"/>
      <c r="QA34" s="31"/>
      <c r="QB34" s="31"/>
      <c r="QC34" s="31"/>
      <c r="QD34" s="31"/>
      <c r="QE34" s="31"/>
      <c r="QF34" s="31"/>
      <c r="QG34" s="31"/>
      <c r="QH34" s="31"/>
      <c r="QI34" s="31"/>
      <c r="QJ34" s="31"/>
      <c r="QK34" s="31"/>
      <c r="QL34" s="31"/>
      <c r="QM34" s="31"/>
      <c r="QN34" s="31"/>
      <c r="QO34" s="31"/>
      <c r="QP34" s="31"/>
      <c r="QQ34" s="31"/>
      <c r="QR34" s="31"/>
      <c r="QS34" s="31"/>
      <c r="QT34" s="31"/>
      <c r="QU34" s="31"/>
      <c r="QV34" s="31"/>
      <c r="QW34" s="31"/>
      <c r="QX34" s="31"/>
      <c r="QY34" s="31"/>
      <c r="QZ34" s="31"/>
      <c r="RA34" s="31"/>
      <c r="RB34" s="31"/>
      <c r="RC34" s="31"/>
      <c r="RD34" s="31"/>
      <c r="RE34" s="31"/>
      <c r="RF34" s="31"/>
      <c r="RG34" s="31"/>
      <c r="RH34" s="31"/>
      <c r="RI34" s="31"/>
      <c r="RJ34" s="31"/>
      <c r="RK34" s="31"/>
      <c r="RL34" s="31"/>
      <c r="RM34" s="31"/>
      <c r="RN34" s="31"/>
      <c r="RO34" s="31"/>
      <c r="RP34" s="31"/>
      <c r="RQ34" s="31"/>
      <c r="RR34" s="31"/>
      <c r="RS34" s="31"/>
      <c r="RT34" s="31"/>
      <c r="RU34" s="31"/>
      <c r="RV34" s="31"/>
      <c r="RW34" s="31"/>
      <c r="RX34" s="31"/>
      <c r="RY34" s="31"/>
      <c r="RZ34" s="31"/>
      <c r="SA34" s="31"/>
      <c r="SB34" s="31"/>
      <c r="SC34" s="31"/>
      <c r="SD34" s="31"/>
      <c r="SE34" s="31"/>
      <c r="SF34" s="31"/>
      <c r="SG34" s="31"/>
      <c r="SH34" s="31"/>
      <c r="SI34" s="31"/>
      <c r="SJ34" s="31"/>
      <c r="SK34" s="31"/>
      <c r="SL34" s="31"/>
      <c r="SM34" s="31"/>
      <c r="SN34" s="31"/>
      <c r="SO34" s="31"/>
      <c r="SP34" s="31"/>
      <c r="SQ34" s="31"/>
      <c r="SR34" s="31"/>
      <c r="SS34" s="31"/>
      <c r="ST34" s="31"/>
      <c r="SU34" s="31"/>
      <c r="SV34" s="31"/>
      <c r="SW34" s="31"/>
      <c r="SX34" s="31"/>
      <c r="SY34" s="31"/>
      <c r="SZ34" s="31"/>
      <c r="TA34" s="31"/>
      <c r="TB34" s="31"/>
      <c r="TC34" s="31"/>
      <c r="TD34" s="31"/>
      <c r="TE34" s="31"/>
      <c r="TF34" s="31"/>
      <c r="TG34" s="31"/>
      <c r="TH34" s="31"/>
      <c r="TI34" s="31"/>
      <c r="TJ34" s="31"/>
      <c r="TK34" s="31"/>
      <c r="TL34" s="31"/>
      <c r="TM34" s="31"/>
      <c r="TN34" s="31"/>
      <c r="TO34" s="31"/>
      <c r="TP34" s="31"/>
      <c r="TQ34" s="31"/>
      <c r="TR34" s="31"/>
      <c r="TS34" s="31"/>
      <c r="TT34" s="31"/>
      <c r="TU34" s="31"/>
      <c r="TV34" s="31"/>
      <c r="TW34" s="31"/>
      <c r="TX34" s="31"/>
      <c r="TY34" s="31"/>
      <c r="TZ34" s="31"/>
      <c r="UA34" s="31"/>
      <c r="UB34" s="31"/>
      <c r="UC34" s="31"/>
      <c r="UD34" s="31"/>
      <c r="UE34" s="31"/>
      <c r="UF34" s="31"/>
      <c r="UG34" s="31"/>
      <c r="UH34" s="31"/>
      <c r="UI34" s="31"/>
      <c r="UJ34" s="31"/>
      <c r="UK34" s="31"/>
      <c r="UL34" s="31"/>
      <c r="UM34" s="31"/>
      <c r="UN34" s="31"/>
      <c r="UO34" s="31"/>
      <c r="UP34" s="31"/>
      <c r="UQ34" s="31"/>
      <c r="UR34" s="31"/>
      <c r="US34" s="31"/>
      <c r="UT34" s="31"/>
      <c r="UU34" s="31"/>
      <c r="UV34" s="31"/>
      <c r="UW34" s="31"/>
      <c r="UX34" s="31"/>
      <c r="UY34" s="31"/>
      <c r="UZ34" s="31"/>
      <c r="VA34" s="31"/>
      <c r="VB34" s="31"/>
      <c r="VC34" s="31"/>
      <c r="VD34" s="31"/>
      <c r="VE34" s="31"/>
      <c r="VF34" s="31"/>
      <c r="VG34" s="31"/>
      <c r="VH34" s="31"/>
      <c r="VI34" s="31"/>
      <c r="VJ34" s="31"/>
      <c r="VK34" s="31"/>
      <c r="VL34" s="31"/>
      <c r="VM34" s="31"/>
      <c r="VN34" s="31"/>
      <c r="VO34" s="31"/>
      <c r="VP34" s="31"/>
      <c r="VQ34" s="31"/>
      <c r="VR34" s="31"/>
      <c r="VS34" s="31"/>
    </row>
    <row r="35" spans="1:591" s="11" customFormat="1" ht="15.75" x14ac:dyDescent="0.25">
      <c r="A35" s="14"/>
      <c r="B35" s="84"/>
      <c r="C35" s="63"/>
      <c r="D35" s="63" t="s">
        <v>18</v>
      </c>
      <c r="E35" s="63">
        <v>6201</v>
      </c>
      <c r="F35" s="141"/>
      <c r="G35" s="116"/>
      <c r="H35" s="149"/>
      <c r="I35" s="68"/>
      <c r="J35" s="68"/>
      <c r="K35" s="68"/>
      <c r="L35" s="150"/>
      <c r="M35" s="30"/>
      <c r="N35" s="30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1"/>
      <c r="KI35" s="31"/>
      <c r="KJ35" s="31"/>
      <c r="KK35" s="31"/>
      <c r="KL35" s="31"/>
      <c r="KM35" s="31"/>
      <c r="KN35" s="31"/>
      <c r="KO35" s="31"/>
      <c r="KP35" s="31"/>
      <c r="KQ35" s="31"/>
      <c r="KR35" s="31"/>
      <c r="KS35" s="31"/>
      <c r="KT35" s="31"/>
      <c r="KU35" s="31"/>
      <c r="KV35" s="31"/>
      <c r="KW35" s="31"/>
      <c r="KX35" s="31"/>
      <c r="KY35" s="31"/>
      <c r="KZ35" s="31"/>
      <c r="LA35" s="31"/>
      <c r="LB35" s="31"/>
      <c r="LC35" s="31"/>
      <c r="LD35" s="31"/>
      <c r="LE35" s="31"/>
      <c r="LF35" s="31"/>
      <c r="LG35" s="31"/>
      <c r="LH35" s="31"/>
      <c r="LI35" s="31"/>
      <c r="LJ35" s="31"/>
      <c r="LK35" s="31"/>
      <c r="LL35" s="31"/>
      <c r="LM35" s="31"/>
      <c r="LN35" s="31"/>
      <c r="LO35" s="31"/>
      <c r="LP35" s="31"/>
      <c r="LQ35" s="31"/>
      <c r="LR35" s="31"/>
      <c r="LS35" s="31"/>
      <c r="LT35" s="31"/>
      <c r="LU35" s="31"/>
      <c r="LV35" s="31"/>
      <c r="LW35" s="31"/>
      <c r="LX35" s="31"/>
      <c r="LY35" s="31"/>
      <c r="LZ35" s="31"/>
      <c r="MA35" s="31"/>
      <c r="MB35" s="31"/>
      <c r="MC35" s="31"/>
      <c r="MD35" s="31"/>
      <c r="ME35" s="31"/>
      <c r="MF35" s="31"/>
      <c r="MG35" s="31"/>
      <c r="MH35" s="31"/>
      <c r="MI35" s="31"/>
      <c r="MJ35" s="31"/>
      <c r="MK35" s="31"/>
      <c r="ML35" s="31"/>
      <c r="MM35" s="31"/>
      <c r="MN35" s="31"/>
      <c r="MO35" s="31"/>
      <c r="MP35" s="31"/>
      <c r="MQ35" s="31"/>
      <c r="MR35" s="31"/>
      <c r="MS35" s="31"/>
      <c r="MT35" s="31"/>
      <c r="MU35" s="31"/>
      <c r="MV35" s="31"/>
      <c r="MW35" s="31"/>
      <c r="MX35" s="31"/>
      <c r="MY35" s="31"/>
      <c r="MZ35" s="31"/>
      <c r="NA35" s="31"/>
      <c r="NB35" s="31"/>
      <c r="NC35" s="31"/>
      <c r="ND35" s="31"/>
      <c r="NE35" s="31"/>
      <c r="NF35" s="31"/>
      <c r="NG35" s="31"/>
      <c r="NH35" s="31"/>
      <c r="NI35" s="31"/>
      <c r="NJ35" s="31"/>
      <c r="NK35" s="31"/>
      <c r="NL35" s="31"/>
      <c r="NM35" s="31"/>
      <c r="NN35" s="31"/>
      <c r="NO35" s="31"/>
      <c r="NP35" s="31"/>
      <c r="NQ35" s="31"/>
      <c r="NR35" s="31"/>
      <c r="NS35" s="31"/>
      <c r="NT35" s="31"/>
      <c r="NU35" s="31"/>
      <c r="NV35" s="31"/>
      <c r="NW35" s="31"/>
      <c r="NX35" s="31"/>
      <c r="NY35" s="31"/>
      <c r="NZ35" s="31"/>
      <c r="OA35" s="31"/>
      <c r="OB35" s="31"/>
      <c r="OC35" s="31"/>
      <c r="OD35" s="31"/>
      <c r="OE35" s="31"/>
      <c r="OF35" s="31"/>
      <c r="OG35" s="31"/>
      <c r="OH35" s="31"/>
      <c r="OI35" s="31"/>
      <c r="OJ35" s="31"/>
      <c r="OK35" s="31"/>
      <c r="OL35" s="31"/>
      <c r="OM35" s="31"/>
      <c r="ON35" s="31"/>
      <c r="OO35" s="31"/>
      <c r="OP35" s="31"/>
      <c r="OQ35" s="31"/>
      <c r="OR35" s="31"/>
      <c r="OS35" s="31"/>
      <c r="OT35" s="31"/>
      <c r="OU35" s="31"/>
      <c r="OV35" s="31"/>
      <c r="OW35" s="31"/>
      <c r="OX35" s="31"/>
      <c r="OY35" s="31"/>
      <c r="OZ35" s="31"/>
      <c r="PA35" s="31"/>
      <c r="PB35" s="31"/>
      <c r="PC35" s="31"/>
      <c r="PD35" s="31"/>
      <c r="PE35" s="31"/>
      <c r="PF35" s="31"/>
      <c r="PG35" s="31"/>
      <c r="PH35" s="31"/>
      <c r="PI35" s="31"/>
      <c r="PJ35" s="31"/>
      <c r="PK35" s="31"/>
      <c r="PL35" s="31"/>
      <c r="PM35" s="31"/>
      <c r="PN35" s="31"/>
      <c r="PO35" s="31"/>
      <c r="PP35" s="31"/>
      <c r="PQ35" s="31"/>
      <c r="PR35" s="31"/>
      <c r="PS35" s="31"/>
      <c r="PT35" s="31"/>
      <c r="PU35" s="31"/>
      <c r="PV35" s="31"/>
      <c r="PW35" s="31"/>
      <c r="PX35" s="31"/>
      <c r="PY35" s="31"/>
      <c r="PZ35" s="31"/>
      <c r="QA35" s="31"/>
      <c r="QB35" s="31"/>
      <c r="QC35" s="31"/>
      <c r="QD35" s="31"/>
      <c r="QE35" s="31"/>
      <c r="QF35" s="31"/>
      <c r="QG35" s="31"/>
      <c r="QH35" s="31"/>
      <c r="QI35" s="31"/>
      <c r="QJ35" s="31"/>
      <c r="QK35" s="31"/>
      <c r="QL35" s="31"/>
      <c r="QM35" s="31"/>
      <c r="QN35" s="31"/>
      <c r="QO35" s="31"/>
      <c r="QP35" s="31"/>
      <c r="QQ35" s="31"/>
      <c r="QR35" s="31"/>
      <c r="QS35" s="31"/>
      <c r="QT35" s="31"/>
      <c r="QU35" s="31"/>
      <c r="QV35" s="31"/>
      <c r="QW35" s="31"/>
      <c r="QX35" s="31"/>
      <c r="QY35" s="31"/>
      <c r="QZ35" s="31"/>
      <c r="RA35" s="31"/>
      <c r="RB35" s="31"/>
      <c r="RC35" s="31"/>
      <c r="RD35" s="31"/>
      <c r="RE35" s="31"/>
      <c r="RF35" s="31"/>
      <c r="RG35" s="31"/>
      <c r="RH35" s="31"/>
      <c r="RI35" s="31"/>
      <c r="RJ35" s="31"/>
      <c r="RK35" s="31"/>
      <c r="RL35" s="31"/>
      <c r="RM35" s="31"/>
      <c r="RN35" s="31"/>
      <c r="RO35" s="31"/>
      <c r="RP35" s="31"/>
      <c r="RQ35" s="31"/>
      <c r="RR35" s="31"/>
      <c r="RS35" s="31"/>
      <c r="RT35" s="31"/>
      <c r="RU35" s="31"/>
      <c r="RV35" s="31"/>
      <c r="RW35" s="31"/>
      <c r="RX35" s="31"/>
      <c r="RY35" s="31"/>
      <c r="RZ35" s="31"/>
      <c r="SA35" s="31"/>
      <c r="SB35" s="31"/>
      <c r="SC35" s="31"/>
      <c r="SD35" s="31"/>
      <c r="SE35" s="31"/>
      <c r="SF35" s="31"/>
      <c r="SG35" s="31"/>
      <c r="SH35" s="31"/>
      <c r="SI35" s="31"/>
      <c r="SJ35" s="31"/>
      <c r="SK35" s="31"/>
      <c r="SL35" s="31"/>
      <c r="SM35" s="31"/>
      <c r="SN35" s="31"/>
      <c r="SO35" s="31"/>
      <c r="SP35" s="31"/>
      <c r="SQ35" s="31"/>
      <c r="SR35" s="31"/>
      <c r="SS35" s="31"/>
      <c r="ST35" s="31"/>
      <c r="SU35" s="31"/>
      <c r="SV35" s="31"/>
      <c r="SW35" s="31"/>
      <c r="SX35" s="31"/>
      <c r="SY35" s="31"/>
      <c r="SZ35" s="31"/>
      <c r="TA35" s="31"/>
      <c r="TB35" s="31"/>
      <c r="TC35" s="31"/>
      <c r="TD35" s="31"/>
      <c r="TE35" s="31"/>
      <c r="TF35" s="31"/>
      <c r="TG35" s="31"/>
      <c r="TH35" s="31"/>
      <c r="TI35" s="31"/>
      <c r="TJ35" s="31"/>
      <c r="TK35" s="31"/>
      <c r="TL35" s="31"/>
      <c r="TM35" s="31"/>
      <c r="TN35" s="31"/>
      <c r="TO35" s="31"/>
      <c r="TP35" s="31"/>
      <c r="TQ35" s="31"/>
      <c r="TR35" s="31"/>
      <c r="TS35" s="31"/>
      <c r="TT35" s="31"/>
      <c r="TU35" s="31"/>
      <c r="TV35" s="31"/>
      <c r="TW35" s="31"/>
      <c r="TX35" s="31"/>
      <c r="TY35" s="31"/>
      <c r="TZ35" s="31"/>
      <c r="UA35" s="31"/>
      <c r="UB35" s="31"/>
      <c r="UC35" s="31"/>
      <c r="UD35" s="31"/>
      <c r="UE35" s="31"/>
      <c r="UF35" s="31"/>
      <c r="UG35" s="31"/>
      <c r="UH35" s="31"/>
      <c r="UI35" s="31"/>
      <c r="UJ35" s="31"/>
      <c r="UK35" s="31"/>
      <c r="UL35" s="31"/>
      <c r="UM35" s="31"/>
      <c r="UN35" s="31"/>
      <c r="UO35" s="31"/>
      <c r="UP35" s="31"/>
      <c r="UQ35" s="31"/>
      <c r="UR35" s="31"/>
      <c r="US35" s="31"/>
      <c r="UT35" s="31"/>
      <c r="UU35" s="31"/>
      <c r="UV35" s="31"/>
      <c r="UW35" s="31"/>
      <c r="UX35" s="31"/>
      <c r="UY35" s="31"/>
      <c r="UZ35" s="31"/>
      <c r="VA35" s="31"/>
      <c r="VB35" s="31"/>
      <c r="VC35" s="31"/>
      <c r="VD35" s="31"/>
      <c r="VE35" s="31"/>
      <c r="VF35" s="31"/>
      <c r="VG35" s="31"/>
      <c r="VH35" s="31"/>
      <c r="VI35" s="31"/>
      <c r="VJ35" s="31"/>
      <c r="VK35" s="31"/>
      <c r="VL35" s="31"/>
      <c r="VM35" s="31"/>
      <c r="VN35" s="31"/>
      <c r="VO35" s="31"/>
      <c r="VP35" s="31"/>
      <c r="VQ35" s="31"/>
      <c r="VR35" s="31"/>
      <c r="VS35" s="31"/>
    </row>
    <row r="36" spans="1:591" s="11" customFormat="1" ht="15.75" x14ac:dyDescent="0.25">
      <c r="A36" s="14"/>
      <c r="B36" s="84"/>
      <c r="C36" s="63">
        <v>71</v>
      </c>
      <c r="D36" s="63" t="s">
        <v>13</v>
      </c>
      <c r="E36" s="63">
        <v>6153</v>
      </c>
      <c r="F36" s="141"/>
      <c r="G36" s="116"/>
      <c r="H36" s="149"/>
      <c r="I36" s="68"/>
      <c r="J36" s="68"/>
      <c r="K36" s="68"/>
      <c r="L36" s="150"/>
      <c r="M36" s="30"/>
      <c r="N36" s="30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  <c r="IU36" s="31"/>
      <c r="IV36" s="31"/>
      <c r="IW36" s="31"/>
      <c r="IX36" s="31"/>
      <c r="IY36" s="31"/>
      <c r="IZ36" s="31"/>
      <c r="JA36" s="31"/>
      <c r="JB36" s="31"/>
      <c r="JC36" s="31"/>
      <c r="JD36" s="31"/>
      <c r="JE36" s="31"/>
      <c r="JF36" s="31"/>
      <c r="JG36" s="31"/>
      <c r="JH36" s="31"/>
      <c r="JI36" s="31"/>
      <c r="JJ36" s="31"/>
      <c r="JK36" s="31"/>
      <c r="JL36" s="31"/>
      <c r="JM36" s="31"/>
      <c r="JN36" s="31"/>
      <c r="JO36" s="31"/>
      <c r="JP36" s="31"/>
      <c r="JQ36" s="31"/>
      <c r="JR36" s="31"/>
      <c r="JS36" s="31"/>
      <c r="JT36" s="31"/>
      <c r="JU36" s="31"/>
      <c r="JV36" s="31"/>
      <c r="JW36" s="31"/>
      <c r="JX36" s="31"/>
      <c r="JY36" s="31"/>
      <c r="JZ36" s="31"/>
      <c r="KA36" s="31"/>
      <c r="KB36" s="31"/>
      <c r="KC36" s="31"/>
      <c r="KD36" s="31"/>
      <c r="KE36" s="31"/>
      <c r="KF36" s="31"/>
      <c r="KG36" s="31"/>
      <c r="KH36" s="31"/>
      <c r="KI36" s="31"/>
      <c r="KJ36" s="31"/>
      <c r="KK36" s="31"/>
      <c r="KL36" s="31"/>
      <c r="KM36" s="31"/>
      <c r="KN36" s="31"/>
      <c r="KO36" s="31"/>
      <c r="KP36" s="31"/>
      <c r="KQ36" s="31"/>
      <c r="KR36" s="31"/>
      <c r="KS36" s="31"/>
      <c r="KT36" s="31"/>
      <c r="KU36" s="31"/>
      <c r="KV36" s="31"/>
      <c r="KW36" s="31"/>
      <c r="KX36" s="31"/>
      <c r="KY36" s="31"/>
      <c r="KZ36" s="31"/>
      <c r="LA36" s="31"/>
      <c r="LB36" s="31"/>
      <c r="LC36" s="31"/>
      <c r="LD36" s="31"/>
      <c r="LE36" s="31"/>
      <c r="LF36" s="31"/>
      <c r="LG36" s="31"/>
      <c r="LH36" s="31"/>
      <c r="LI36" s="31"/>
      <c r="LJ36" s="31"/>
      <c r="LK36" s="31"/>
      <c r="LL36" s="31"/>
      <c r="LM36" s="31"/>
      <c r="LN36" s="31"/>
      <c r="LO36" s="31"/>
      <c r="LP36" s="31"/>
      <c r="LQ36" s="31"/>
      <c r="LR36" s="31"/>
      <c r="LS36" s="31"/>
      <c r="LT36" s="31"/>
      <c r="LU36" s="31"/>
      <c r="LV36" s="31"/>
      <c r="LW36" s="31"/>
      <c r="LX36" s="31"/>
      <c r="LY36" s="31"/>
      <c r="LZ36" s="31"/>
      <c r="MA36" s="31"/>
      <c r="MB36" s="31"/>
      <c r="MC36" s="31"/>
      <c r="MD36" s="31"/>
      <c r="ME36" s="31"/>
      <c r="MF36" s="31"/>
      <c r="MG36" s="31"/>
      <c r="MH36" s="31"/>
      <c r="MI36" s="31"/>
      <c r="MJ36" s="31"/>
      <c r="MK36" s="31"/>
      <c r="ML36" s="31"/>
      <c r="MM36" s="31"/>
      <c r="MN36" s="31"/>
      <c r="MO36" s="31"/>
      <c r="MP36" s="31"/>
      <c r="MQ36" s="31"/>
      <c r="MR36" s="31"/>
      <c r="MS36" s="31"/>
      <c r="MT36" s="31"/>
      <c r="MU36" s="31"/>
      <c r="MV36" s="31"/>
      <c r="MW36" s="31"/>
      <c r="MX36" s="31"/>
      <c r="MY36" s="31"/>
      <c r="MZ36" s="31"/>
      <c r="NA36" s="31"/>
      <c r="NB36" s="31"/>
      <c r="NC36" s="31"/>
      <c r="ND36" s="31"/>
      <c r="NE36" s="31"/>
      <c r="NF36" s="31"/>
      <c r="NG36" s="31"/>
      <c r="NH36" s="31"/>
      <c r="NI36" s="31"/>
      <c r="NJ36" s="31"/>
      <c r="NK36" s="31"/>
      <c r="NL36" s="31"/>
      <c r="NM36" s="31"/>
      <c r="NN36" s="31"/>
      <c r="NO36" s="31"/>
      <c r="NP36" s="31"/>
      <c r="NQ36" s="31"/>
      <c r="NR36" s="31"/>
      <c r="NS36" s="31"/>
      <c r="NT36" s="31"/>
      <c r="NU36" s="31"/>
      <c r="NV36" s="31"/>
      <c r="NW36" s="31"/>
      <c r="NX36" s="31"/>
      <c r="NY36" s="31"/>
      <c r="NZ36" s="31"/>
      <c r="OA36" s="31"/>
      <c r="OB36" s="31"/>
      <c r="OC36" s="31"/>
      <c r="OD36" s="31"/>
      <c r="OE36" s="31"/>
      <c r="OF36" s="31"/>
      <c r="OG36" s="31"/>
      <c r="OH36" s="31"/>
      <c r="OI36" s="31"/>
      <c r="OJ36" s="31"/>
      <c r="OK36" s="31"/>
      <c r="OL36" s="31"/>
      <c r="OM36" s="31"/>
      <c r="ON36" s="31"/>
      <c r="OO36" s="31"/>
      <c r="OP36" s="31"/>
      <c r="OQ36" s="31"/>
      <c r="OR36" s="31"/>
      <c r="OS36" s="31"/>
      <c r="OT36" s="31"/>
      <c r="OU36" s="31"/>
      <c r="OV36" s="31"/>
      <c r="OW36" s="31"/>
      <c r="OX36" s="31"/>
      <c r="OY36" s="31"/>
      <c r="OZ36" s="31"/>
      <c r="PA36" s="31"/>
      <c r="PB36" s="31"/>
      <c r="PC36" s="31"/>
      <c r="PD36" s="31"/>
      <c r="PE36" s="31"/>
      <c r="PF36" s="31"/>
      <c r="PG36" s="31"/>
      <c r="PH36" s="31"/>
      <c r="PI36" s="31"/>
      <c r="PJ36" s="31"/>
      <c r="PK36" s="31"/>
      <c r="PL36" s="31"/>
      <c r="PM36" s="31"/>
      <c r="PN36" s="31"/>
      <c r="PO36" s="31"/>
      <c r="PP36" s="31"/>
      <c r="PQ36" s="31"/>
      <c r="PR36" s="31"/>
      <c r="PS36" s="31"/>
      <c r="PT36" s="31"/>
      <c r="PU36" s="31"/>
      <c r="PV36" s="31"/>
      <c r="PW36" s="31"/>
      <c r="PX36" s="31"/>
      <c r="PY36" s="31"/>
      <c r="PZ36" s="31"/>
      <c r="QA36" s="31"/>
      <c r="QB36" s="31"/>
      <c r="QC36" s="31"/>
      <c r="QD36" s="31"/>
      <c r="QE36" s="31"/>
      <c r="QF36" s="31"/>
      <c r="QG36" s="31"/>
      <c r="QH36" s="31"/>
      <c r="QI36" s="31"/>
      <c r="QJ36" s="31"/>
      <c r="QK36" s="31"/>
      <c r="QL36" s="31"/>
      <c r="QM36" s="31"/>
      <c r="QN36" s="31"/>
      <c r="QO36" s="31"/>
      <c r="QP36" s="31"/>
      <c r="QQ36" s="31"/>
      <c r="QR36" s="31"/>
      <c r="QS36" s="31"/>
      <c r="QT36" s="31"/>
      <c r="QU36" s="31"/>
      <c r="QV36" s="31"/>
      <c r="QW36" s="31"/>
      <c r="QX36" s="31"/>
      <c r="QY36" s="31"/>
      <c r="QZ36" s="31"/>
      <c r="RA36" s="31"/>
      <c r="RB36" s="31"/>
      <c r="RC36" s="31"/>
      <c r="RD36" s="31"/>
      <c r="RE36" s="31"/>
      <c r="RF36" s="31"/>
      <c r="RG36" s="31"/>
      <c r="RH36" s="31"/>
      <c r="RI36" s="31"/>
      <c r="RJ36" s="31"/>
      <c r="RK36" s="31"/>
      <c r="RL36" s="31"/>
      <c r="RM36" s="31"/>
      <c r="RN36" s="31"/>
      <c r="RO36" s="31"/>
      <c r="RP36" s="31"/>
      <c r="RQ36" s="31"/>
      <c r="RR36" s="31"/>
      <c r="RS36" s="31"/>
      <c r="RT36" s="31"/>
      <c r="RU36" s="31"/>
      <c r="RV36" s="31"/>
      <c r="RW36" s="31"/>
      <c r="RX36" s="31"/>
      <c r="RY36" s="31"/>
      <c r="RZ36" s="31"/>
      <c r="SA36" s="31"/>
      <c r="SB36" s="31"/>
      <c r="SC36" s="31"/>
      <c r="SD36" s="31"/>
      <c r="SE36" s="31"/>
      <c r="SF36" s="31"/>
      <c r="SG36" s="31"/>
      <c r="SH36" s="31"/>
      <c r="SI36" s="31"/>
      <c r="SJ36" s="31"/>
      <c r="SK36" s="31"/>
      <c r="SL36" s="31"/>
      <c r="SM36" s="31"/>
      <c r="SN36" s="31"/>
      <c r="SO36" s="31"/>
      <c r="SP36" s="31"/>
      <c r="SQ36" s="31"/>
      <c r="SR36" s="31"/>
      <c r="SS36" s="31"/>
      <c r="ST36" s="31"/>
      <c r="SU36" s="31"/>
      <c r="SV36" s="31"/>
      <c r="SW36" s="31"/>
      <c r="SX36" s="31"/>
      <c r="SY36" s="31"/>
      <c r="SZ36" s="31"/>
      <c r="TA36" s="31"/>
      <c r="TB36" s="31"/>
      <c r="TC36" s="31"/>
      <c r="TD36" s="31"/>
      <c r="TE36" s="31"/>
      <c r="TF36" s="31"/>
      <c r="TG36" s="31"/>
      <c r="TH36" s="31"/>
      <c r="TI36" s="31"/>
      <c r="TJ36" s="31"/>
      <c r="TK36" s="31"/>
      <c r="TL36" s="31"/>
      <c r="TM36" s="31"/>
      <c r="TN36" s="31"/>
      <c r="TO36" s="31"/>
      <c r="TP36" s="31"/>
      <c r="TQ36" s="31"/>
      <c r="TR36" s="31"/>
      <c r="TS36" s="31"/>
      <c r="TT36" s="31"/>
      <c r="TU36" s="31"/>
      <c r="TV36" s="31"/>
      <c r="TW36" s="31"/>
      <c r="TX36" s="31"/>
      <c r="TY36" s="31"/>
      <c r="TZ36" s="31"/>
      <c r="UA36" s="31"/>
      <c r="UB36" s="31"/>
      <c r="UC36" s="31"/>
      <c r="UD36" s="31"/>
      <c r="UE36" s="31"/>
      <c r="UF36" s="31"/>
      <c r="UG36" s="31"/>
      <c r="UH36" s="31"/>
      <c r="UI36" s="31"/>
      <c r="UJ36" s="31"/>
      <c r="UK36" s="31"/>
      <c r="UL36" s="31"/>
      <c r="UM36" s="31"/>
      <c r="UN36" s="31"/>
      <c r="UO36" s="31"/>
      <c r="UP36" s="31"/>
      <c r="UQ36" s="31"/>
      <c r="UR36" s="31"/>
      <c r="US36" s="31"/>
      <c r="UT36" s="31"/>
      <c r="UU36" s="31"/>
      <c r="UV36" s="31"/>
      <c r="UW36" s="31"/>
      <c r="UX36" s="31"/>
      <c r="UY36" s="31"/>
      <c r="UZ36" s="31"/>
      <c r="VA36" s="31"/>
      <c r="VB36" s="31"/>
      <c r="VC36" s="31"/>
      <c r="VD36" s="31"/>
      <c r="VE36" s="31"/>
      <c r="VF36" s="31"/>
      <c r="VG36" s="31"/>
      <c r="VH36" s="31"/>
      <c r="VI36" s="31"/>
      <c r="VJ36" s="31"/>
      <c r="VK36" s="31"/>
      <c r="VL36" s="31"/>
      <c r="VM36" s="31"/>
      <c r="VN36" s="31"/>
      <c r="VO36" s="31"/>
      <c r="VP36" s="31"/>
      <c r="VQ36" s="31"/>
      <c r="VR36" s="31"/>
      <c r="VS36" s="31"/>
    </row>
    <row r="37" spans="1:591" s="11" customFormat="1" ht="15.75" x14ac:dyDescent="0.25">
      <c r="A37" s="14"/>
      <c r="B37" s="84"/>
      <c r="C37" s="63" t="s">
        <v>23</v>
      </c>
      <c r="D37" s="63" t="s">
        <v>13</v>
      </c>
      <c r="E37" s="63">
        <v>6153</v>
      </c>
      <c r="F37" s="141"/>
      <c r="G37" s="116"/>
      <c r="H37" s="149"/>
      <c r="I37" s="68"/>
      <c r="J37" s="68"/>
      <c r="K37" s="68"/>
      <c r="L37" s="150"/>
      <c r="M37" s="46"/>
      <c r="N37" s="30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  <c r="IS37" s="31"/>
      <c r="IT37" s="31"/>
      <c r="IU37" s="31"/>
      <c r="IV37" s="31"/>
      <c r="IW37" s="31"/>
      <c r="IX37" s="31"/>
      <c r="IY37" s="31"/>
      <c r="IZ37" s="31"/>
      <c r="JA37" s="31"/>
      <c r="JB37" s="31"/>
      <c r="JC37" s="31"/>
      <c r="JD37" s="31"/>
      <c r="JE37" s="31"/>
      <c r="JF37" s="31"/>
      <c r="JG37" s="31"/>
      <c r="JH37" s="31"/>
      <c r="JI37" s="31"/>
      <c r="JJ37" s="31"/>
      <c r="JK37" s="31"/>
      <c r="JL37" s="31"/>
      <c r="JM37" s="31"/>
      <c r="JN37" s="31"/>
      <c r="JO37" s="31"/>
      <c r="JP37" s="31"/>
      <c r="JQ37" s="31"/>
      <c r="JR37" s="31"/>
      <c r="JS37" s="31"/>
      <c r="JT37" s="31"/>
      <c r="JU37" s="31"/>
      <c r="JV37" s="31"/>
      <c r="JW37" s="31"/>
      <c r="JX37" s="31"/>
      <c r="JY37" s="31"/>
      <c r="JZ37" s="31"/>
      <c r="KA37" s="31"/>
      <c r="KB37" s="31"/>
      <c r="KC37" s="31"/>
      <c r="KD37" s="31"/>
      <c r="KE37" s="31"/>
      <c r="KF37" s="31"/>
      <c r="KG37" s="31"/>
      <c r="KH37" s="31"/>
      <c r="KI37" s="31"/>
      <c r="KJ37" s="31"/>
      <c r="KK37" s="31"/>
      <c r="KL37" s="31"/>
      <c r="KM37" s="31"/>
      <c r="KN37" s="31"/>
      <c r="KO37" s="31"/>
      <c r="KP37" s="31"/>
      <c r="KQ37" s="31"/>
      <c r="KR37" s="31"/>
      <c r="KS37" s="31"/>
      <c r="KT37" s="31"/>
      <c r="KU37" s="31"/>
      <c r="KV37" s="31"/>
      <c r="KW37" s="31"/>
      <c r="KX37" s="31"/>
      <c r="KY37" s="31"/>
      <c r="KZ37" s="31"/>
      <c r="LA37" s="31"/>
      <c r="LB37" s="31"/>
      <c r="LC37" s="31"/>
      <c r="LD37" s="31"/>
      <c r="LE37" s="31"/>
      <c r="LF37" s="31"/>
      <c r="LG37" s="31"/>
      <c r="LH37" s="31"/>
      <c r="LI37" s="31"/>
      <c r="LJ37" s="31"/>
      <c r="LK37" s="31"/>
      <c r="LL37" s="31"/>
      <c r="LM37" s="31"/>
      <c r="LN37" s="31"/>
      <c r="LO37" s="31"/>
      <c r="LP37" s="31"/>
      <c r="LQ37" s="31"/>
      <c r="LR37" s="31"/>
      <c r="LS37" s="31"/>
      <c r="LT37" s="31"/>
      <c r="LU37" s="31"/>
      <c r="LV37" s="31"/>
      <c r="LW37" s="31"/>
      <c r="LX37" s="31"/>
      <c r="LY37" s="31"/>
      <c r="LZ37" s="31"/>
      <c r="MA37" s="31"/>
      <c r="MB37" s="31"/>
      <c r="MC37" s="31"/>
      <c r="MD37" s="31"/>
      <c r="ME37" s="31"/>
      <c r="MF37" s="31"/>
      <c r="MG37" s="31"/>
      <c r="MH37" s="31"/>
      <c r="MI37" s="31"/>
      <c r="MJ37" s="31"/>
      <c r="MK37" s="31"/>
      <c r="ML37" s="31"/>
      <c r="MM37" s="31"/>
      <c r="MN37" s="31"/>
      <c r="MO37" s="31"/>
      <c r="MP37" s="31"/>
      <c r="MQ37" s="31"/>
      <c r="MR37" s="31"/>
      <c r="MS37" s="31"/>
      <c r="MT37" s="31"/>
      <c r="MU37" s="31"/>
      <c r="MV37" s="31"/>
      <c r="MW37" s="31"/>
      <c r="MX37" s="31"/>
      <c r="MY37" s="31"/>
      <c r="MZ37" s="31"/>
      <c r="NA37" s="31"/>
      <c r="NB37" s="31"/>
      <c r="NC37" s="31"/>
      <c r="ND37" s="31"/>
      <c r="NE37" s="31"/>
      <c r="NF37" s="31"/>
      <c r="NG37" s="31"/>
      <c r="NH37" s="31"/>
      <c r="NI37" s="31"/>
      <c r="NJ37" s="31"/>
      <c r="NK37" s="31"/>
      <c r="NL37" s="31"/>
      <c r="NM37" s="31"/>
      <c r="NN37" s="31"/>
      <c r="NO37" s="31"/>
      <c r="NP37" s="31"/>
      <c r="NQ37" s="31"/>
      <c r="NR37" s="31"/>
      <c r="NS37" s="31"/>
      <c r="NT37" s="31"/>
      <c r="NU37" s="31"/>
      <c r="NV37" s="31"/>
      <c r="NW37" s="31"/>
      <c r="NX37" s="31"/>
      <c r="NY37" s="31"/>
      <c r="NZ37" s="31"/>
      <c r="OA37" s="31"/>
      <c r="OB37" s="31"/>
      <c r="OC37" s="31"/>
      <c r="OD37" s="31"/>
      <c r="OE37" s="31"/>
      <c r="OF37" s="31"/>
      <c r="OG37" s="31"/>
      <c r="OH37" s="31"/>
      <c r="OI37" s="31"/>
      <c r="OJ37" s="31"/>
      <c r="OK37" s="31"/>
      <c r="OL37" s="31"/>
      <c r="OM37" s="31"/>
      <c r="ON37" s="31"/>
      <c r="OO37" s="31"/>
      <c r="OP37" s="31"/>
      <c r="OQ37" s="31"/>
      <c r="OR37" s="31"/>
      <c r="OS37" s="31"/>
      <c r="OT37" s="31"/>
      <c r="OU37" s="31"/>
      <c r="OV37" s="31"/>
      <c r="OW37" s="31"/>
      <c r="OX37" s="31"/>
      <c r="OY37" s="31"/>
      <c r="OZ37" s="31"/>
      <c r="PA37" s="31"/>
      <c r="PB37" s="31"/>
      <c r="PC37" s="31"/>
      <c r="PD37" s="31"/>
      <c r="PE37" s="31"/>
      <c r="PF37" s="31"/>
      <c r="PG37" s="31"/>
      <c r="PH37" s="31"/>
      <c r="PI37" s="31"/>
      <c r="PJ37" s="31"/>
      <c r="PK37" s="31"/>
      <c r="PL37" s="31"/>
      <c r="PM37" s="31"/>
      <c r="PN37" s="31"/>
      <c r="PO37" s="31"/>
      <c r="PP37" s="31"/>
      <c r="PQ37" s="31"/>
      <c r="PR37" s="31"/>
      <c r="PS37" s="31"/>
      <c r="PT37" s="31"/>
      <c r="PU37" s="31"/>
      <c r="PV37" s="31"/>
      <c r="PW37" s="31"/>
      <c r="PX37" s="31"/>
      <c r="PY37" s="31"/>
      <c r="PZ37" s="31"/>
      <c r="QA37" s="31"/>
      <c r="QB37" s="31"/>
      <c r="QC37" s="31"/>
      <c r="QD37" s="31"/>
      <c r="QE37" s="31"/>
      <c r="QF37" s="31"/>
      <c r="QG37" s="31"/>
      <c r="QH37" s="31"/>
      <c r="QI37" s="31"/>
      <c r="QJ37" s="31"/>
      <c r="QK37" s="31"/>
      <c r="QL37" s="31"/>
      <c r="QM37" s="31"/>
      <c r="QN37" s="31"/>
      <c r="QO37" s="31"/>
      <c r="QP37" s="31"/>
      <c r="QQ37" s="31"/>
      <c r="QR37" s="31"/>
      <c r="QS37" s="31"/>
      <c r="QT37" s="31"/>
      <c r="QU37" s="31"/>
      <c r="QV37" s="31"/>
      <c r="QW37" s="31"/>
      <c r="QX37" s="31"/>
      <c r="QY37" s="31"/>
      <c r="QZ37" s="31"/>
      <c r="RA37" s="31"/>
      <c r="RB37" s="31"/>
      <c r="RC37" s="31"/>
      <c r="RD37" s="31"/>
      <c r="RE37" s="31"/>
      <c r="RF37" s="31"/>
      <c r="RG37" s="31"/>
      <c r="RH37" s="31"/>
      <c r="RI37" s="31"/>
      <c r="RJ37" s="31"/>
      <c r="RK37" s="31"/>
      <c r="RL37" s="31"/>
      <c r="RM37" s="31"/>
      <c r="RN37" s="31"/>
      <c r="RO37" s="31"/>
      <c r="RP37" s="31"/>
      <c r="RQ37" s="31"/>
      <c r="RR37" s="31"/>
      <c r="RS37" s="31"/>
      <c r="RT37" s="31"/>
      <c r="RU37" s="31"/>
      <c r="RV37" s="31"/>
      <c r="RW37" s="31"/>
      <c r="RX37" s="31"/>
      <c r="RY37" s="31"/>
      <c r="RZ37" s="31"/>
      <c r="SA37" s="31"/>
      <c r="SB37" s="31"/>
      <c r="SC37" s="31"/>
      <c r="SD37" s="31"/>
      <c r="SE37" s="31"/>
      <c r="SF37" s="31"/>
      <c r="SG37" s="31"/>
      <c r="SH37" s="31"/>
      <c r="SI37" s="31"/>
      <c r="SJ37" s="31"/>
      <c r="SK37" s="31"/>
      <c r="SL37" s="31"/>
      <c r="SM37" s="31"/>
      <c r="SN37" s="31"/>
      <c r="SO37" s="31"/>
      <c r="SP37" s="31"/>
      <c r="SQ37" s="31"/>
      <c r="SR37" s="31"/>
      <c r="SS37" s="31"/>
      <c r="ST37" s="31"/>
      <c r="SU37" s="31"/>
      <c r="SV37" s="31"/>
      <c r="SW37" s="31"/>
      <c r="SX37" s="31"/>
      <c r="SY37" s="31"/>
      <c r="SZ37" s="31"/>
      <c r="TA37" s="31"/>
      <c r="TB37" s="31"/>
      <c r="TC37" s="31"/>
      <c r="TD37" s="31"/>
      <c r="TE37" s="31"/>
      <c r="TF37" s="31"/>
      <c r="TG37" s="31"/>
      <c r="TH37" s="31"/>
      <c r="TI37" s="31"/>
      <c r="TJ37" s="31"/>
      <c r="TK37" s="31"/>
      <c r="TL37" s="31"/>
      <c r="TM37" s="31"/>
      <c r="TN37" s="31"/>
      <c r="TO37" s="31"/>
      <c r="TP37" s="31"/>
      <c r="TQ37" s="31"/>
      <c r="TR37" s="31"/>
      <c r="TS37" s="31"/>
      <c r="TT37" s="31"/>
      <c r="TU37" s="31"/>
      <c r="TV37" s="31"/>
      <c r="TW37" s="31"/>
      <c r="TX37" s="31"/>
      <c r="TY37" s="31"/>
      <c r="TZ37" s="31"/>
      <c r="UA37" s="31"/>
      <c r="UB37" s="31"/>
      <c r="UC37" s="31"/>
      <c r="UD37" s="31"/>
      <c r="UE37" s="31"/>
      <c r="UF37" s="31"/>
      <c r="UG37" s="31"/>
      <c r="UH37" s="31"/>
      <c r="UI37" s="31"/>
      <c r="UJ37" s="31"/>
      <c r="UK37" s="31"/>
      <c r="UL37" s="31"/>
      <c r="UM37" s="31"/>
      <c r="UN37" s="31"/>
      <c r="UO37" s="31"/>
      <c r="UP37" s="31"/>
      <c r="UQ37" s="31"/>
      <c r="UR37" s="31"/>
      <c r="US37" s="31"/>
      <c r="UT37" s="31"/>
      <c r="UU37" s="31"/>
      <c r="UV37" s="31"/>
      <c r="UW37" s="31"/>
      <c r="UX37" s="31"/>
      <c r="UY37" s="31"/>
      <c r="UZ37" s="31"/>
      <c r="VA37" s="31"/>
      <c r="VB37" s="31"/>
      <c r="VC37" s="31"/>
      <c r="VD37" s="31"/>
      <c r="VE37" s="31"/>
      <c r="VF37" s="31"/>
      <c r="VG37" s="31"/>
      <c r="VH37" s="31"/>
      <c r="VI37" s="31"/>
      <c r="VJ37" s="31"/>
      <c r="VK37" s="31"/>
      <c r="VL37" s="31"/>
      <c r="VM37" s="31"/>
      <c r="VN37" s="31"/>
      <c r="VO37" s="31"/>
      <c r="VP37" s="31"/>
      <c r="VQ37" s="31"/>
      <c r="VR37" s="31"/>
      <c r="VS37" s="31"/>
    </row>
    <row r="38" spans="1:591" s="11" customFormat="1" ht="15.75" x14ac:dyDescent="0.25">
      <c r="A38" s="14"/>
      <c r="B38" s="84"/>
      <c r="C38" s="63">
        <v>73</v>
      </c>
      <c r="D38" s="63" t="s">
        <v>13</v>
      </c>
      <c r="E38" s="63">
        <v>6153</v>
      </c>
      <c r="F38" s="141"/>
      <c r="G38" s="116"/>
      <c r="H38" s="149"/>
      <c r="I38" s="68"/>
      <c r="J38" s="68"/>
      <c r="K38" s="68"/>
      <c r="L38" s="150"/>
      <c r="M38" s="30"/>
      <c r="N38" s="30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  <c r="IL38" s="31"/>
      <c r="IM38" s="31"/>
      <c r="IN38" s="31"/>
      <c r="IO38" s="31"/>
      <c r="IP38" s="31"/>
      <c r="IQ38" s="31"/>
      <c r="IR38" s="31"/>
      <c r="IS38" s="31"/>
      <c r="IT38" s="31"/>
      <c r="IU38" s="31"/>
      <c r="IV38" s="31"/>
      <c r="IW38" s="31"/>
      <c r="IX38" s="31"/>
      <c r="IY38" s="31"/>
      <c r="IZ38" s="31"/>
      <c r="JA38" s="31"/>
      <c r="JB38" s="31"/>
      <c r="JC38" s="31"/>
      <c r="JD38" s="31"/>
      <c r="JE38" s="31"/>
      <c r="JF38" s="31"/>
      <c r="JG38" s="31"/>
      <c r="JH38" s="31"/>
      <c r="JI38" s="31"/>
      <c r="JJ38" s="31"/>
      <c r="JK38" s="31"/>
      <c r="JL38" s="31"/>
      <c r="JM38" s="31"/>
      <c r="JN38" s="31"/>
      <c r="JO38" s="31"/>
      <c r="JP38" s="31"/>
      <c r="JQ38" s="31"/>
      <c r="JR38" s="31"/>
      <c r="JS38" s="31"/>
      <c r="JT38" s="31"/>
      <c r="JU38" s="31"/>
      <c r="JV38" s="31"/>
      <c r="JW38" s="31"/>
      <c r="JX38" s="31"/>
      <c r="JY38" s="31"/>
      <c r="JZ38" s="31"/>
      <c r="KA38" s="31"/>
      <c r="KB38" s="31"/>
      <c r="KC38" s="31"/>
      <c r="KD38" s="31"/>
      <c r="KE38" s="31"/>
      <c r="KF38" s="31"/>
      <c r="KG38" s="31"/>
      <c r="KH38" s="31"/>
      <c r="KI38" s="31"/>
      <c r="KJ38" s="31"/>
      <c r="KK38" s="31"/>
      <c r="KL38" s="31"/>
      <c r="KM38" s="31"/>
      <c r="KN38" s="31"/>
      <c r="KO38" s="31"/>
      <c r="KP38" s="31"/>
      <c r="KQ38" s="31"/>
      <c r="KR38" s="31"/>
      <c r="KS38" s="31"/>
      <c r="KT38" s="31"/>
      <c r="KU38" s="31"/>
      <c r="KV38" s="31"/>
      <c r="KW38" s="31"/>
      <c r="KX38" s="31"/>
      <c r="KY38" s="31"/>
      <c r="KZ38" s="31"/>
      <c r="LA38" s="31"/>
      <c r="LB38" s="31"/>
      <c r="LC38" s="31"/>
      <c r="LD38" s="31"/>
      <c r="LE38" s="31"/>
      <c r="LF38" s="31"/>
      <c r="LG38" s="31"/>
      <c r="LH38" s="31"/>
      <c r="LI38" s="31"/>
      <c r="LJ38" s="31"/>
      <c r="LK38" s="31"/>
      <c r="LL38" s="31"/>
      <c r="LM38" s="31"/>
      <c r="LN38" s="31"/>
      <c r="LO38" s="31"/>
      <c r="LP38" s="31"/>
      <c r="LQ38" s="31"/>
      <c r="LR38" s="31"/>
      <c r="LS38" s="31"/>
      <c r="LT38" s="31"/>
      <c r="LU38" s="31"/>
      <c r="LV38" s="31"/>
      <c r="LW38" s="31"/>
      <c r="LX38" s="31"/>
      <c r="LY38" s="31"/>
      <c r="LZ38" s="31"/>
      <c r="MA38" s="31"/>
      <c r="MB38" s="31"/>
      <c r="MC38" s="31"/>
      <c r="MD38" s="31"/>
      <c r="ME38" s="31"/>
      <c r="MF38" s="31"/>
      <c r="MG38" s="31"/>
      <c r="MH38" s="31"/>
      <c r="MI38" s="31"/>
      <c r="MJ38" s="31"/>
      <c r="MK38" s="31"/>
      <c r="ML38" s="31"/>
      <c r="MM38" s="31"/>
      <c r="MN38" s="31"/>
      <c r="MO38" s="31"/>
      <c r="MP38" s="31"/>
      <c r="MQ38" s="31"/>
      <c r="MR38" s="31"/>
      <c r="MS38" s="31"/>
      <c r="MT38" s="31"/>
      <c r="MU38" s="31"/>
      <c r="MV38" s="31"/>
      <c r="MW38" s="31"/>
      <c r="MX38" s="31"/>
      <c r="MY38" s="31"/>
      <c r="MZ38" s="31"/>
      <c r="NA38" s="31"/>
      <c r="NB38" s="31"/>
      <c r="NC38" s="31"/>
      <c r="ND38" s="31"/>
      <c r="NE38" s="31"/>
      <c r="NF38" s="31"/>
      <c r="NG38" s="31"/>
      <c r="NH38" s="31"/>
      <c r="NI38" s="31"/>
      <c r="NJ38" s="31"/>
      <c r="NK38" s="31"/>
      <c r="NL38" s="31"/>
      <c r="NM38" s="31"/>
      <c r="NN38" s="31"/>
      <c r="NO38" s="31"/>
      <c r="NP38" s="31"/>
      <c r="NQ38" s="31"/>
      <c r="NR38" s="31"/>
      <c r="NS38" s="31"/>
      <c r="NT38" s="31"/>
      <c r="NU38" s="31"/>
      <c r="NV38" s="31"/>
      <c r="NW38" s="31"/>
      <c r="NX38" s="31"/>
      <c r="NY38" s="31"/>
      <c r="NZ38" s="31"/>
      <c r="OA38" s="31"/>
      <c r="OB38" s="31"/>
      <c r="OC38" s="31"/>
      <c r="OD38" s="31"/>
      <c r="OE38" s="31"/>
      <c r="OF38" s="31"/>
      <c r="OG38" s="31"/>
      <c r="OH38" s="31"/>
      <c r="OI38" s="31"/>
      <c r="OJ38" s="31"/>
      <c r="OK38" s="31"/>
      <c r="OL38" s="31"/>
      <c r="OM38" s="31"/>
      <c r="ON38" s="31"/>
      <c r="OO38" s="31"/>
      <c r="OP38" s="31"/>
      <c r="OQ38" s="31"/>
      <c r="OR38" s="31"/>
      <c r="OS38" s="31"/>
      <c r="OT38" s="31"/>
      <c r="OU38" s="31"/>
      <c r="OV38" s="31"/>
      <c r="OW38" s="31"/>
      <c r="OX38" s="31"/>
      <c r="OY38" s="31"/>
      <c r="OZ38" s="31"/>
      <c r="PA38" s="31"/>
      <c r="PB38" s="31"/>
      <c r="PC38" s="31"/>
      <c r="PD38" s="31"/>
      <c r="PE38" s="31"/>
      <c r="PF38" s="31"/>
      <c r="PG38" s="31"/>
      <c r="PH38" s="31"/>
      <c r="PI38" s="31"/>
      <c r="PJ38" s="31"/>
      <c r="PK38" s="31"/>
      <c r="PL38" s="31"/>
      <c r="PM38" s="31"/>
      <c r="PN38" s="31"/>
      <c r="PO38" s="31"/>
      <c r="PP38" s="31"/>
      <c r="PQ38" s="31"/>
      <c r="PR38" s="31"/>
      <c r="PS38" s="31"/>
      <c r="PT38" s="31"/>
      <c r="PU38" s="31"/>
      <c r="PV38" s="31"/>
      <c r="PW38" s="31"/>
      <c r="PX38" s="31"/>
      <c r="PY38" s="31"/>
      <c r="PZ38" s="31"/>
      <c r="QA38" s="31"/>
      <c r="QB38" s="31"/>
      <c r="QC38" s="31"/>
      <c r="QD38" s="31"/>
      <c r="QE38" s="31"/>
      <c r="QF38" s="31"/>
      <c r="QG38" s="31"/>
      <c r="QH38" s="31"/>
      <c r="QI38" s="31"/>
      <c r="QJ38" s="31"/>
      <c r="QK38" s="31"/>
      <c r="QL38" s="31"/>
      <c r="QM38" s="31"/>
      <c r="QN38" s="31"/>
      <c r="QO38" s="31"/>
      <c r="QP38" s="31"/>
      <c r="QQ38" s="31"/>
      <c r="QR38" s="31"/>
      <c r="QS38" s="31"/>
      <c r="QT38" s="31"/>
      <c r="QU38" s="31"/>
      <c r="QV38" s="31"/>
      <c r="QW38" s="31"/>
      <c r="QX38" s="31"/>
      <c r="QY38" s="31"/>
      <c r="QZ38" s="31"/>
      <c r="RA38" s="31"/>
      <c r="RB38" s="31"/>
      <c r="RC38" s="31"/>
      <c r="RD38" s="31"/>
      <c r="RE38" s="31"/>
      <c r="RF38" s="31"/>
      <c r="RG38" s="31"/>
      <c r="RH38" s="31"/>
      <c r="RI38" s="31"/>
      <c r="RJ38" s="31"/>
      <c r="RK38" s="31"/>
      <c r="RL38" s="31"/>
      <c r="RM38" s="31"/>
      <c r="RN38" s="31"/>
      <c r="RO38" s="31"/>
      <c r="RP38" s="31"/>
      <c r="RQ38" s="31"/>
      <c r="RR38" s="31"/>
      <c r="RS38" s="31"/>
      <c r="RT38" s="31"/>
      <c r="RU38" s="31"/>
      <c r="RV38" s="31"/>
      <c r="RW38" s="31"/>
      <c r="RX38" s="31"/>
      <c r="RY38" s="31"/>
      <c r="RZ38" s="31"/>
      <c r="SA38" s="31"/>
      <c r="SB38" s="31"/>
      <c r="SC38" s="31"/>
      <c r="SD38" s="31"/>
      <c r="SE38" s="31"/>
      <c r="SF38" s="31"/>
      <c r="SG38" s="31"/>
      <c r="SH38" s="31"/>
      <c r="SI38" s="31"/>
      <c r="SJ38" s="31"/>
      <c r="SK38" s="31"/>
      <c r="SL38" s="31"/>
      <c r="SM38" s="31"/>
      <c r="SN38" s="31"/>
      <c r="SO38" s="31"/>
      <c r="SP38" s="31"/>
      <c r="SQ38" s="31"/>
      <c r="SR38" s="31"/>
      <c r="SS38" s="31"/>
      <c r="ST38" s="31"/>
      <c r="SU38" s="31"/>
      <c r="SV38" s="31"/>
      <c r="SW38" s="31"/>
      <c r="SX38" s="31"/>
      <c r="SY38" s="31"/>
      <c r="SZ38" s="31"/>
      <c r="TA38" s="31"/>
      <c r="TB38" s="31"/>
      <c r="TC38" s="31"/>
      <c r="TD38" s="31"/>
      <c r="TE38" s="31"/>
      <c r="TF38" s="31"/>
      <c r="TG38" s="31"/>
      <c r="TH38" s="31"/>
      <c r="TI38" s="31"/>
      <c r="TJ38" s="31"/>
      <c r="TK38" s="31"/>
      <c r="TL38" s="31"/>
      <c r="TM38" s="31"/>
      <c r="TN38" s="31"/>
      <c r="TO38" s="31"/>
      <c r="TP38" s="31"/>
      <c r="TQ38" s="31"/>
      <c r="TR38" s="31"/>
      <c r="TS38" s="31"/>
      <c r="TT38" s="31"/>
      <c r="TU38" s="31"/>
      <c r="TV38" s="31"/>
      <c r="TW38" s="31"/>
      <c r="TX38" s="31"/>
      <c r="TY38" s="31"/>
      <c r="TZ38" s="31"/>
      <c r="UA38" s="31"/>
      <c r="UB38" s="31"/>
      <c r="UC38" s="31"/>
      <c r="UD38" s="31"/>
      <c r="UE38" s="31"/>
      <c r="UF38" s="31"/>
      <c r="UG38" s="31"/>
      <c r="UH38" s="31"/>
      <c r="UI38" s="31"/>
      <c r="UJ38" s="31"/>
      <c r="UK38" s="31"/>
      <c r="UL38" s="31"/>
      <c r="UM38" s="31"/>
      <c r="UN38" s="31"/>
      <c r="UO38" s="31"/>
      <c r="UP38" s="31"/>
      <c r="UQ38" s="31"/>
      <c r="UR38" s="31"/>
      <c r="US38" s="31"/>
      <c r="UT38" s="31"/>
      <c r="UU38" s="31"/>
      <c r="UV38" s="31"/>
      <c r="UW38" s="31"/>
      <c r="UX38" s="31"/>
      <c r="UY38" s="31"/>
      <c r="UZ38" s="31"/>
      <c r="VA38" s="31"/>
      <c r="VB38" s="31"/>
      <c r="VC38" s="31"/>
      <c r="VD38" s="31"/>
      <c r="VE38" s="31"/>
      <c r="VF38" s="31"/>
      <c r="VG38" s="31"/>
      <c r="VH38" s="31"/>
      <c r="VI38" s="31"/>
      <c r="VJ38" s="31"/>
      <c r="VK38" s="31"/>
      <c r="VL38" s="31"/>
      <c r="VM38" s="31"/>
      <c r="VN38" s="31"/>
      <c r="VO38" s="31"/>
      <c r="VP38" s="31"/>
      <c r="VQ38" s="31"/>
      <c r="VR38" s="31"/>
      <c r="VS38" s="31"/>
    </row>
    <row r="39" spans="1:591" s="31" customFormat="1" ht="15.75" x14ac:dyDescent="0.25">
      <c r="A39" s="45"/>
      <c r="B39" s="84"/>
      <c r="C39" s="63">
        <v>76</v>
      </c>
      <c r="D39" s="53" t="s">
        <v>24</v>
      </c>
      <c r="E39" s="63">
        <v>6153</v>
      </c>
      <c r="F39" s="142"/>
      <c r="G39" s="139"/>
      <c r="H39" s="58"/>
      <c r="I39" s="59"/>
      <c r="J39" s="59"/>
      <c r="K39" s="59"/>
      <c r="L39" s="60"/>
      <c r="M39" s="30"/>
      <c r="N39" s="30"/>
    </row>
    <row r="40" spans="1:591" ht="15.75" customHeight="1" x14ac:dyDescent="0.25">
      <c r="A40" s="8"/>
      <c r="B40" s="84"/>
      <c r="C40" s="53">
        <v>76</v>
      </c>
      <c r="D40" s="53" t="s">
        <v>13</v>
      </c>
      <c r="E40" s="53">
        <v>5101</v>
      </c>
      <c r="F40" s="143">
        <v>52.45</v>
      </c>
      <c r="G40" s="163" t="s">
        <v>36</v>
      </c>
      <c r="H40" s="188" t="s">
        <v>35</v>
      </c>
      <c r="I40" s="167"/>
      <c r="J40" s="167"/>
      <c r="K40" s="167"/>
      <c r="L40" s="168"/>
      <c r="M40" s="47"/>
      <c r="N40" s="32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  <c r="IV40" s="7"/>
      <c r="IW40" s="7"/>
      <c r="IX40" s="7"/>
      <c r="IY40" s="7"/>
      <c r="IZ40" s="7"/>
      <c r="JA40" s="7"/>
      <c r="JB40" s="7"/>
      <c r="JC40" s="7"/>
      <c r="JD40" s="7"/>
      <c r="JE40" s="7"/>
      <c r="JF40" s="7"/>
      <c r="JG40" s="7"/>
      <c r="JH40" s="7"/>
      <c r="JI40" s="7"/>
      <c r="JJ40" s="7"/>
      <c r="JK40" s="7"/>
      <c r="JL40" s="7"/>
      <c r="JM40" s="7"/>
      <c r="JN40" s="7"/>
      <c r="JO40" s="7"/>
      <c r="JP40" s="7"/>
      <c r="JQ40" s="7"/>
      <c r="JR40" s="7"/>
      <c r="JS40" s="7"/>
      <c r="JT40" s="7"/>
      <c r="JU40" s="7"/>
      <c r="JV40" s="7"/>
      <c r="JW40" s="7"/>
      <c r="JX40" s="7"/>
      <c r="JY40" s="7"/>
      <c r="JZ40" s="7"/>
      <c r="KA40" s="7"/>
      <c r="KB40" s="7"/>
      <c r="KC40" s="7"/>
      <c r="KD40" s="7"/>
      <c r="KE40" s="7"/>
      <c r="KF40" s="7"/>
      <c r="KG40" s="7"/>
      <c r="KH40" s="7"/>
      <c r="KI40" s="7"/>
      <c r="KJ40" s="7"/>
      <c r="KK40" s="7"/>
      <c r="KL40" s="7"/>
      <c r="KM40" s="7"/>
      <c r="KN40" s="7"/>
      <c r="KO40" s="7"/>
      <c r="KP40" s="7"/>
      <c r="KQ40" s="7"/>
      <c r="KR40" s="7"/>
      <c r="KS40" s="7"/>
      <c r="KT40" s="7"/>
      <c r="KU40" s="7"/>
      <c r="KV40" s="7"/>
      <c r="KW40" s="7"/>
      <c r="KX40" s="7"/>
      <c r="KY40" s="7"/>
      <c r="KZ40" s="7"/>
      <c r="LA40" s="7"/>
      <c r="LB40" s="7"/>
      <c r="LC40" s="7"/>
      <c r="LD40" s="7"/>
      <c r="LE40" s="7"/>
      <c r="LF40" s="7"/>
      <c r="LG40" s="7"/>
      <c r="LH40" s="7"/>
      <c r="LI40" s="7"/>
      <c r="LJ40" s="7"/>
      <c r="LK40" s="7"/>
      <c r="LL40" s="7"/>
      <c r="LM40" s="7"/>
      <c r="LN40" s="7"/>
      <c r="LO40" s="7"/>
      <c r="LP40" s="7"/>
      <c r="LQ40" s="7"/>
      <c r="LR40" s="7"/>
      <c r="LS40" s="7"/>
      <c r="LT40" s="7"/>
      <c r="LU40" s="7"/>
      <c r="LV40" s="7"/>
      <c r="LW40" s="7"/>
      <c r="LX40" s="7"/>
      <c r="LY40" s="7"/>
      <c r="LZ40" s="7"/>
      <c r="MA40" s="7"/>
      <c r="MB40" s="7"/>
      <c r="MC40" s="7"/>
      <c r="MD40" s="7"/>
      <c r="ME40" s="7"/>
      <c r="MF40" s="7"/>
      <c r="MG40" s="7"/>
      <c r="MH40" s="7"/>
      <c r="MI40" s="7"/>
      <c r="MJ40" s="7"/>
      <c r="MK40" s="7"/>
      <c r="ML40" s="7"/>
      <c r="MM40" s="7"/>
      <c r="MN40" s="7"/>
      <c r="MO40" s="7"/>
      <c r="MP40" s="7"/>
      <c r="MQ40" s="7"/>
      <c r="MR40" s="7"/>
      <c r="MS40" s="7"/>
      <c r="MT40" s="7"/>
      <c r="MU40" s="7"/>
      <c r="MV40" s="7"/>
      <c r="MW40" s="7"/>
      <c r="MX40" s="7"/>
      <c r="MY40" s="7"/>
      <c r="MZ40" s="7"/>
      <c r="NA40" s="7"/>
      <c r="NB40" s="7"/>
      <c r="NC40" s="7"/>
      <c r="ND40" s="7"/>
      <c r="NE40" s="7"/>
      <c r="NF40" s="7"/>
      <c r="NG40" s="7"/>
      <c r="NH40" s="7"/>
      <c r="NI40" s="7"/>
      <c r="NJ40" s="7"/>
      <c r="NK40" s="7"/>
      <c r="NL40" s="7"/>
      <c r="NM40" s="7"/>
      <c r="NN40" s="7"/>
      <c r="NO40" s="7"/>
      <c r="NP40" s="7"/>
      <c r="NQ40" s="7"/>
      <c r="NR40" s="7"/>
      <c r="NS40" s="7"/>
      <c r="NT40" s="7"/>
      <c r="NU40" s="7"/>
      <c r="NV40" s="7"/>
      <c r="NW40" s="7"/>
      <c r="NX40" s="7"/>
      <c r="NY40" s="7"/>
      <c r="NZ40" s="7"/>
      <c r="OA40" s="7"/>
      <c r="OB40" s="7"/>
      <c r="OC40" s="7"/>
      <c r="OD40" s="7"/>
      <c r="OE40" s="7"/>
      <c r="OF40" s="7"/>
      <c r="OG40" s="7"/>
      <c r="OH40" s="7"/>
      <c r="OI40" s="7"/>
      <c r="OJ40" s="7"/>
      <c r="OK40" s="7"/>
      <c r="OL40" s="7"/>
      <c r="OM40" s="7"/>
      <c r="ON40" s="7"/>
      <c r="OO40" s="7"/>
      <c r="OP40" s="7"/>
      <c r="OQ40" s="7"/>
      <c r="OR40" s="7"/>
      <c r="OS40" s="7"/>
      <c r="OT40" s="7"/>
      <c r="OU40" s="7"/>
      <c r="OV40" s="7"/>
      <c r="OW40" s="7"/>
      <c r="OX40" s="7"/>
      <c r="OY40" s="7"/>
      <c r="OZ40" s="7"/>
      <c r="PA40" s="7"/>
      <c r="PB40" s="7"/>
      <c r="PC40" s="7"/>
      <c r="PD40" s="7"/>
      <c r="PE40" s="7"/>
      <c r="PF40" s="7"/>
      <c r="PG40" s="7"/>
      <c r="PH40" s="7"/>
      <c r="PI40" s="7"/>
      <c r="PJ40" s="7"/>
      <c r="PK40" s="7"/>
      <c r="PL40" s="7"/>
      <c r="PM40" s="7"/>
      <c r="PN40" s="7"/>
      <c r="PO40" s="7"/>
      <c r="PP40" s="7"/>
      <c r="PQ40" s="7"/>
      <c r="PR40" s="7"/>
      <c r="PS40" s="7"/>
      <c r="PT40" s="7"/>
      <c r="PU40" s="7"/>
      <c r="PV40" s="7"/>
      <c r="PW40" s="7"/>
      <c r="PX40" s="7"/>
      <c r="PY40" s="7"/>
      <c r="PZ40" s="7"/>
      <c r="QA40" s="7"/>
      <c r="QB40" s="7"/>
      <c r="QC40" s="7"/>
      <c r="QD40" s="7"/>
      <c r="QE40" s="7"/>
      <c r="QF40" s="7"/>
      <c r="QG40" s="7"/>
      <c r="QH40" s="7"/>
      <c r="QI40" s="7"/>
      <c r="QJ40" s="7"/>
      <c r="QK40" s="7"/>
      <c r="QL40" s="7"/>
      <c r="QM40" s="7"/>
      <c r="QN40" s="7"/>
      <c r="QO40" s="7"/>
      <c r="QP40" s="7"/>
      <c r="QQ40" s="7"/>
      <c r="QR40" s="7"/>
      <c r="QS40" s="7"/>
      <c r="QT40" s="7"/>
      <c r="QU40" s="7"/>
      <c r="QV40" s="7"/>
      <c r="QW40" s="7"/>
      <c r="QX40" s="7"/>
      <c r="QY40" s="7"/>
      <c r="QZ40" s="7"/>
      <c r="RA40" s="7"/>
      <c r="RB40" s="7"/>
      <c r="RC40" s="7"/>
      <c r="RD40" s="7"/>
      <c r="RE40" s="7"/>
      <c r="RF40" s="7"/>
      <c r="RG40" s="7"/>
      <c r="RH40" s="7"/>
      <c r="RI40" s="7"/>
      <c r="RJ40" s="7"/>
      <c r="RK40" s="7"/>
      <c r="RL40" s="7"/>
      <c r="RM40" s="7"/>
      <c r="RN40" s="7"/>
      <c r="RO40" s="7"/>
      <c r="RP40" s="7"/>
      <c r="RQ40" s="7"/>
      <c r="RR40" s="7"/>
      <c r="RS40" s="7"/>
      <c r="RT40" s="7"/>
      <c r="RU40" s="7"/>
      <c r="RV40" s="7"/>
      <c r="RW40" s="7"/>
      <c r="RX40" s="7"/>
      <c r="RY40" s="7"/>
      <c r="RZ40" s="7"/>
      <c r="SA40" s="7"/>
      <c r="SB40" s="7"/>
      <c r="SC40" s="7"/>
      <c r="SD40" s="7"/>
      <c r="SE40" s="7"/>
      <c r="SF40" s="7"/>
      <c r="SG40" s="7"/>
      <c r="SH40" s="7"/>
      <c r="SI40" s="7"/>
      <c r="SJ40" s="7"/>
      <c r="SK40" s="7"/>
      <c r="SL40" s="7"/>
      <c r="SM40" s="7"/>
      <c r="SN40" s="7"/>
      <c r="SO40" s="7"/>
      <c r="SP40" s="7"/>
      <c r="SQ40" s="7"/>
      <c r="SR40" s="7"/>
      <c r="SS40" s="7"/>
      <c r="ST40" s="7"/>
      <c r="SU40" s="7"/>
      <c r="SV40" s="7"/>
      <c r="SW40" s="7"/>
      <c r="SX40" s="7"/>
      <c r="SY40" s="7"/>
      <c r="SZ40" s="7"/>
      <c r="TA40" s="7"/>
      <c r="TB40" s="7"/>
      <c r="TC40" s="7"/>
      <c r="TD40" s="7"/>
      <c r="TE40" s="7"/>
      <c r="TF40" s="7"/>
      <c r="TG40" s="7"/>
      <c r="TH40" s="7"/>
      <c r="TI40" s="7"/>
      <c r="TJ40" s="7"/>
      <c r="TK40" s="7"/>
      <c r="TL40" s="7"/>
      <c r="TM40" s="7"/>
      <c r="TN40" s="7"/>
      <c r="TO40" s="7"/>
      <c r="TP40" s="7"/>
      <c r="TQ40" s="7"/>
      <c r="TR40" s="7"/>
      <c r="TS40" s="7"/>
      <c r="TT40" s="7"/>
      <c r="TU40" s="7"/>
      <c r="TV40" s="7"/>
      <c r="TW40" s="7"/>
      <c r="TX40" s="7"/>
      <c r="TY40" s="7"/>
      <c r="TZ40" s="7"/>
      <c r="UA40" s="7"/>
      <c r="UB40" s="7"/>
      <c r="UC40" s="7"/>
      <c r="UD40" s="7"/>
      <c r="UE40" s="7"/>
      <c r="UF40" s="7"/>
      <c r="UG40" s="7"/>
      <c r="UH40" s="7"/>
      <c r="UI40" s="7"/>
      <c r="UJ40" s="7"/>
      <c r="UK40" s="7"/>
      <c r="UL40" s="7"/>
      <c r="UM40" s="7"/>
      <c r="UN40" s="7"/>
      <c r="UO40" s="7"/>
      <c r="UP40" s="7"/>
      <c r="UQ40" s="7"/>
      <c r="UR40" s="7"/>
      <c r="US40" s="7"/>
      <c r="UT40" s="7"/>
      <c r="UU40" s="7"/>
      <c r="UV40" s="7"/>
      <c r="UW40" s="7"/>
      <c r="UX40" s="7"/>
      <c r="UY40" s="7"/>
      <c r="UZ40" s="7"/>
      <c r="VA40" s="7"/>
      <c r="VB40" s="7"/>
      <c r="VC40" s="7"/>
      <c r="VD40" s="7"/>
      <c r="VE40" s="7"/>
      <c r="VF40" s="7"/>
      <c r="VG40" s="7"/>
      <c r="VH40" s="7"/>
      <c r="VI40" s="7"/>
      <c r="VJ40" s="7"/>
      <c r="VK40" s="7"/>
      <c r="VL40" s="7"/>
      <c r="VM40" s="7"/>
      <c r="VN40" s="7"/>
      <c r="VO40" s="7"/>
      <c r="VP40" s="7"/>
      <c r="VQ40" s="7"/>
      <c r="VR40" s="7"/>
      <c r="VS40" s="7"/>
    </row>
    <row r="41" spans="1:591" ht="15.75" x14ac:dyDescent="0.25">
      <c r="A41" s="3"/>
      <c r="B41" s="84"/>
      <c r="C41" s="176">
        <v>77</v>
      </c>
      <c r="D41" s="53" t="s">
        <v>14</v>
      </c>
      <c r="E41" s="53">
        <v>5101</v>
      </c>
      <c r="F41" s="143"/>
      <c r="G41" s="163"/>
      <c r="H41" s="169"/>
      <c r="I41" s="170"/>
      <c r="J41" s="170"/>
      <c r="K41" s="170"/>
      <c r="L41" s="171"/>
      <c r="M41" s="1"/>
      <c r="N41" s="1"/>
    </row>
    <row r="42" spans="1:591" ht="15.75" x14ac:dyDescent="0.25">
      <c r="A42" s="3"/>
      <c r="B42" s="84"/>
      <c r="C42" s="176"/>
      <c r="D42" s="53" t="s">
        <v>13</v>
      </c>
      <c r="E42" s="53">
        <v>5101</v>
      </c>
      <c r="F42" s="143"/>
      <c r="G42" s="163"/>
      <c r="H42" s="169"/>
      <c r="I42" s="170"/>
      <c r="J42" s="170"/>
      <c r="K42" s="170"/>
      <c r="L42" s="171"/>
      <c r="M42" s="44" t="e">
        <f>F40+#REF!+F41+F42+F43+F44</f>
        <v>#REF!</v>
      </c>
      <c r="N42" s="1"/>
    </row>
    <row r="43" spans="1:591" ht="15.75" x14ac:dyDescent="0.25">
      <c r="A43" s="3"/>
      <c r="B43" s="84"/>
      <c r="C43" s="176"/>
      <c r="D43" s="53" t="s">
        <v>18</v>
      </c>
      <c r="E43" s="53">
        <v>6153</v>
      </c>
      <c r="F43" s="143"/>
      <c r="G43" s="163"/>
      <c r="H43" s="169"/>
      <c r="I43" s="170"/>
      <c r="J43" s="170"/>
      <c r="K43" s="170"/>
      <c r="L43" s="171"/>
      <c r="M43" s="44"/>
      <c r="N43" s="1"/>
    </row>
    <row r="44" spans="1:591" ht="15.75" x14ac:dyDescent="0.25">
      <c r="A44" s="3"/>
      <c r="B44" s="84"/>
      <c r="C44" s="53">
        <v>83</v>
      </c>
      <c r="D44" s="53"/>
      <c r="E44" s="53">
        <v>6153</v>
      </c>
      <c r="F44" s="143"/>
      <c r="G44" s="115"/>
      <c r="H44" s="169"/>
      <c r="I44" s="170"/>
      <c r="J44" s="170"/>
      <c r="K44" s="170"/>
      <c r="L44" s="171"/>
      <c r="M44" s="1"/>
      <c r="N44" s="1"/>
    </row>
    <row r="45" spans="1:591" ht="16.5" thickBot="1" x14ac:dyDescent="0.3">
      <c r="A45" s="3"/>
      <c r="B45" s="194"/>
      <c r="C45" s="190" t="s">
        <v>16</v>
      </c>
      <c r="D45" s="190"/>
      <c r="E45" s="190"/>
      <c r="F45" s="67">
        <f>F34+F40</f>
        <v>270.33999999999997</v>
      </c>
      <c r="G45" s="191"/>
      <c r="H45" s="186"/>
      <c r="I45" s="186"/>
      <c r="J45" s="186"/>
      <c r="K45" s="186"/>
      <c r="L45" s="187"/>
      <c r="M45" s="1"/>
      <c r="N45" s="1"/>
    </row>
    <row r="46" spans="1:591" ht="16.5" customHeight="1" x14ac:dyDescent="0.25">
      <c r="A46" s="3"/>
      <c r="B46" s="105" t="s">
        <v>19</v>
      </c>
      <c r="C46" s="54">
        <v>30</v>
      </c>
      <c r="D46" s="54" t="s">
        <v>18</v>
      </c>
      <c r="E46" s="54"/>
      <c r="F46" s="55">
        <v>40.799999999999997</v>
      </c>
      <c r="G46" s="139" t="s">
        <v>17</v>
      </c>
      <c r="H46" s="162" t="s">
        <v>38</v>
      </c>
      <c r="I46" s="162"/>
      <c r="J46" s="162"/>
      <c r="K46" s="162"/>
      <c r="L46" s="175"/>
      <c r="M46" s="1"/>
      <c r="N46" s="1"/>
    </row>
    <row r="47" spans="1:591" ht="16.5" customHeight="1" x14ac:dyDescent="0.25">
      <c r="A47" s="3"/>
      <c r="B47" s="105"/>
      <c r="C47" s="160">
        <v>38</v>
      </c>
      <c r="D47" s="53" t="s">
        <v>18</v>
      </c>
      <c r="E47" s="53"/>
      <c r="F47" s="56">
        <v>17.59</v>
      </c>
      <c r="G47" s="163"/>
      <c r="H47" s="176"/>
      <c r="I47" s="176"/>
      <c r="J47" s="176"/>
      <c r="K47" s="176"/>
      <c r="L47" s="177"/>
      <c r="M47" s="1"/>
      <c r="N47" s="1"/>
    </row>
    <row r="48" spans="1:591" ht="16.5" customHeight="1" x14ac:dyDescent="0.25">
      <c r="A48" s="3"/>
      <c r="B48" s="105"/>
      <c r="C48" s="161"/>
      <c r="D48" s="4" t="s">
        <v>24</v>
      </c>
      <c r="E48" s="53"/>
      <c r="F48" s="56">
        <v>7.77</v>
      </c>
      <c r="G48" s="163"/>
      <c r="H48" s="176"/>
      <c r="I48" s="176"/>
      <c r="J48" s="176"/>
      <c r="K48" s="176"/>
      <c r="L48" s="177"/>
      <c r="M48" s="44"/>
      <c r="N48" s="1"/>
    </row>
    <row r="49" spans="1:531" ht="16.5" customHeight="1" x14ac:dyDescent="0.25">
      <c r="A49" s="3"/>
      <c r="B49" s="105"/>
      <c r="C49" s="162"/>
      <c r="D49" s="4" t="s">
        <v>21</v>
      </c>
      <c r="E49" s="53"/>
      <c r="F49" s="56">
        <v>7.76</v>
      </c>
      <c r="G49" s="163"/>
      <c r="H49" s="176"/>
      <c r="I49" s="176"/>
      <c r="J49" s="176"/>
      <c r="K49" s="176"/>
      <c r="L49" s="177"/>
      <c r="M49" s="1"/>
      <c r="N49" s="1"/>
    </row>
    <row r="50" spans="1:531" ht="16.5" customHeight="1" x14ac:dyDescent="0.25">
      <c r="A50" s="3"/>
      <c r="B50" s="105"/>
      <c r="C50" s="176">
        <v>39</v>
      </c>
      <c r="D50" s="53" t="s">
        <v>18</v>
      </c>
      <c r="E50" s="53"/>
      <c r="F50" s="56">
        <v>35.909999999999997</v>
      </c>
      <c r="G50" s="163"/>
      <c r="H50" s="176"/>
      <c r="I50" s="176"/>
      <c r="J50" s="176"/>
      <c r="K50" s="176"/>
      <c r="L50" s="177"/>
      <c r="M50" s="1"/>
      <c r="N50" s="1"/>
    </row>
    <row r="51" spans="1:531" ht="16.5" customHeight="1" x14ac:dyDescent="0.25">
      <c r="A51" s="3"/>
      <c r="B51" s="105"/>
      <c r="C51" s="176"/>
      <c r="D51" s="53" t="s">
        <v>24</v>
      </c>
      <c r="E51" s="53"/>
      <c r="F51" s="56">
        <v>2.95</v>
      </c>
      <c r="G51" s="163"/>
      <c r="H51" s="176"/>
      <c r="I51" s="176"/>
      <c r="J51" s="176"/>
      <c r="K51" s="176"/>
      <c r="L51" s="177"/>
      <c r="M51" s="44"/>
      <c r="N51" s="1"/>
    </row>
    <row r="52" spans="1:531" ht="16.5" customHeight="1" x14ac:dyDescent="0.25">
      <c r="A52" s="3"/>
      <c r="B52" s="105"/>
      <c r="C52" s="53">
        <v>46</v>
      </c>
      <c r="D52" s="53" t="s">
        <v>13</v>
      </c>
      <c r="E52" s="53"/>
      <c r="F52" s="164">
        <v>45</v>
      </c>
      <c r="G52" s="163" t="s">
        <v>22</v>
      </c>
      <c r="H52" s="176" t="s">
        <v>46</v>
      </c>
      <c r="I52" s="176"/>
      <c r="J52" s="176"/>
      <c r="K52" s="176"/>
      <c r="L52" s="177"/>
      <c r="M52" s="1"/>
      <c r="N52" s="1"/>
    </row>
    <row r="53" spans="1:531" ht="16.5" customHeight="1" x14ac:dyDescent="0.25">
      <c r="A53" s="3"/>
      <c r="B53" s="105"/>
      <c r="C53" s="53">
        <v>49</v>
      </c>
      <c r="D53" s="53" t="s">
        <v>25</v>
      </c>
      <c r="E53" s="53"/>
      <c r="F53" s="165"/>
      <c r="G53" s="163"/>
      <c r="H53" s="176"/>
      <c r="I53" s="176"/>
      <c r="J53" s="176"/>
      <c r="K53" s="176"/>
      <c r="L53" s="177"/>
      <c r="M53" s="1"/>
      <c r="N53" s="1"/>
    </row>
    <row r="54" spans="1:531" ht="16.5" customHeight="1" x14ac:dyDescent="0.25">
      <c r="A54" s="3"/>
      <c r="B54" s="105"/>
      <c r="C54" s="53">
        <v>84</v>
      </c>
      <c r="D54" s="53" t="s">
        <v>26</v>
      </c>
      <c r="E54" s="53">
        <v>1208</v>
      </c>
      <c r="F54" s="56">
        <v>20</v>
      </c>
      <c r="G54" s="163"/>
      <c r="H54" s="178" t="s">
        <v>37</v>
      </c>
      <c r="I54" s="178"/>
      <c r="J54" s="178"/>
      <c r="K54" s="178"/>
      <c r="L54" s="179"/>
      <c r="M54" s="1"/>
      <c r="N54" s="1"/>
    </row>
    <row r="55" spans="1:531" ht="16.5" customHeight="1" x14ac:dyDescent="0.25">
      <c r="A55" s="3"/>
      <c r="B55" s="105"/>
      <c r="C55" s="176">
        <v>88</v>
      </c>
      <c r="D55" s="53" t="s">
        <v>13</v>
      </c>
      <c r="E55" s="53">
        <v>3101</v>
      </c>
      <c r="F55" s="164">
        <v>45.93</v>
      </c>
      <c r="G55" s="163"/>
      <c r="H55" s="151" t="s">
        <v>44</v>
      </c>
      <c r="I55" s="167"/>
      <c r="J55" s="167"/>
      <c r="K55" s="167"/>
      <c r="L55" s="168"/>
      <c r="M55" s="1"/>
      <c r="N55" s="1"/>
    </row>
    <row r="56" spans="1:531" ht="16.5" customHeight="1" x14ac:dyDescent="0.25">
      <c r="A56" s="3"/>
      <c r="B56" s="105"/>
      <c r="C56" s="176"/>
      <c r="D56" s="53" t="s">
        <v>18</v>
      </c>
      <c r="E56" s="53">
        <v>5201</v>
      </c>
      <c r="F56" s="166"/>
      <c r="G56" s="163"/>
      <c r="H56" s="169"/>
      <c r="I56" s="170"/>
      <c r="J56" s="170"/>
      <c r="K56" s="170"/>
      <c r="L56" s="171"/>
      <c r="M56" s="1"/>
      <c r="N56" s="1"/>
    </row>
    <row r="57" spans="1:531" ht="16.5" customHeight="1" x14ac:dyDescent="0.25">
      <c r="A57" s="3"/>
      <c r="B57" s="105"/>
      <c r="C57" s="176"/>
      <c r="D57" s="53" t="s">
        <v>24</v>
      </c>
      <c r="E57" s="53">
        <v>6601</v>
      </c>
      <c r="F57" s="165"/>
      <c r="G57" s="163"/>
      <c r="H57" s="172"/>
      <c r="I57" s="173"/>
      <c r="J57" s="173"/>
      <c r="K57" s="173"/>
      <c r="L57" s="174"/>
      <c r="M57" s="1"/>
      <c r="N57" s="1"/>
    </row>
    <row r="58" spans="1:531" ht="16.5" customHeight="1" x14ac:dyDescent="0.25">
      <c r="A58" s="3"/>
      <c r="B58" s="105"/>
      <c r="C58" s="53" t="s">
        <v>27</v>
      </c>
      <c r="D58" s="53"/>
      <c r="E58" s="53">
        <v>1209</v>
      </c>
      <c r="F58" s="143">
        <v>15</v>
      </c>
      <c r="G58" s="163" t="s">
        <v>17</v>
      </c>
      <c r="H58" s="151" t="s">
        <v>45</v>
      </c>
      <c r="I58" s="152"/>
      <c r="J58" s="152"/>
      <c r="K58" s="152"/>
      <c r="L58" s="153"/>
      <c r="M58" s="1"/>
      <c r="N58" s="1"/>
    </row>
    <row r="59" spans="1:531" ht="16.5" customHeight="1" x14ac:dyDescent="0.25">
      <c r="A59" s="3"/>
      <c r="B59" s="105"/>
      <c r="C59" s="53" t="s">
        <v>28</v>
      </c>
      <c r="D59" s="53"/>
      <c r="E59" s="53">
        <v>1209</v>
      </c>
      <c r="F59" s="143"/>
      <c r="G59" s="163"/>
      <c r="H59" s="154"/>
      <c r="I59" s="155"/>
      <c r="J59" s="155"/>
      <c r="K59" s="155"/>
      <c r="L59" s="156"/>
      <c r="M59" s="1"/>
      <c r="N59" s="1"/>
    </row>
    <row r="60" spans="1:531" ht="16.5" customHeight="1" x14ac:dyDescent="0.25">
      <c r="A60" s="3"/>
      <c r="B60" s="105"/>
      <c r="C60" s="53">
        <v>99</v>
      </c>
      <c r="D60" s="53"/>
      <c r="E60" s="53">
        <v>1209</v>
      </c>
      <c r="F60" s="143"/>
      <c r="G60" s="163"/>
      <c r="H60" s="157"/>
      <c r="I60" s="158"/>
      <c r="J60" s="158"/>
      <c r="K60" s="158"/>
      <c r="L60" s="159"/>
      <c r="M60" s="1"/>
      <c r="N60" s="1"/>
    </row>
    <row r="61" spans="1:531" ht="16.5" customHeight="1" thickBot="1" x14ac:dyDescent="0.3">
      <c r="A61" s="3"/>
      <c r="B61" s="189"/>
      <c r="C61" s="190" t="s">
        <v>20</v>
      </c>
      <c r="D61" s="190"/>
      <c r="E61" s="190"/>
      <c r="F61" s="67">
        <f>F46+F47+F48+F49+F50+F51+F52+F53+F54+F55+F56+F57+F58+F59+F60</f>
        <v>238.71</v>
      </c>
      <c r="G61" s="185"/>
      <c r="H61" s="186"/>
      <c r="I61" s="186"/>
      <c r="J61" s="186"/>
      <c r="K61" s="186"/>
      <c r="L61" s="187"/>
      <c r="M61" s="1"/>
      <c r="N61" s="1"/>
    </row>
    <row r="62" spans="1:531" s="11" customFormat="1" ht="20.25" customHeight="1" x14ac:dyDescent="0.25">
      <c r="A62" s="14"/>
      <c r="B62" s="105" t="s">
        <v>39</v>
      </c>
      <c r="C62" s="69">
        <v>16</v>
      </c>
      <c r="D62" s="61" t="s">
        <v>14</v>
      </c>
      <c r="E62" s="61">
        <v>4107</v>
      </c>
      <c r="F62" s="99"/>
      <c r="G62" s="71" t="s">
        <v>36</v>
      </c>
      <c r="H62" s="73" t="s">
        <v>41</v>
      </c>
      <c r="I62" s="74"/>
      <c r="J62" s="74"/>
      <c r="K62" s="74"/>
      <c r="L62" s="75"/>
      <c r="M62" s="30"/>
      <c r="N62" s="30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  <c r="DS62" s="31"/>
      <c r="DT62" s="31"/>
      <c r="DU62" s="31"/>
      <c r="DV62" s="31"/>
      <c r="DW62" s="31"/>
      <c r="DX62" s="31"/>
      <c r="DY62" s="31"/>
      <c r="DZ62" s="31"/>
      <c r="EA62" s="31"/>
      <c r="EB62" s="31"/>
      <c r="EC62" s="31"/>
      <c r="ED62" s="31"/>
      <c r="EE62" s="31"/>
      <c r="EF62" s="31"/>
      <c r="EG62" s="31"/>
      <c r="EH62" s="31"/>
      <c r="EI62" s="31"/>
      <c r="EJ62" s="31"/>
      <c r="EK62" s="31"/>
      <c r="EL62" s="31"/>
      <c r="EM62" s="31"/>
      <c r="EN62" s="31"/>
      <c r="EO62" s="31"/>
      <c r="EP62" s="31"/>
      <c r="EQ62" s="31"/>
      <c r="ER62" s="31"/>
      <c r="ES62" s="31"/>
      <c r="ET62" s="31"/>
      <c r="EU62" s="31"/>
      <c r="EV62" s="31"/>
      <c r="EW62" s="31"/>
      <c r="EX62" s="31"/>
      <c r="EY62" s="31"/>
      <c r="EZ62" s="31"/>
      <c r="FA62" s="31"/>
      <c r="FB62" s="31"/>
      <c r="FC62" s="31"/>
      <c r="FD62" s="31"/>
      <c r="FE62" s="31"/>
      <c r="FF62" s="31"/>
      <c r="FG62" s="31"/>
      <c r="FH62" s="31"/>
      <c r="FI62" s="31"/>
      <c r="FJ62" s="31"/>
      <c r="FK62" s="31"/>
      <c r="FL62" s="31"/>
      <c r="FM62" s="31"/>
      <c r="FN62" s="31"/>
      <c r="FO62" s="31"/>
      <c r="FP62" s="31"/>
      <c r="FQ62" s="31"/>
      <c r="FR62" s="31"/>
      <c r="FS62" s="31"/>
      <c r="FT62" s="31"/>
      <c r="FU62" s="31"/>
      <c r="FV62" s="31"/>
      <c r="FW62" s="31"/>
      <c r="FX62" s="31"/>
      <c r="FY62" s="31"/>
      <c r="FZ62" s="31"/>
      <c r="GA62" s="31"/>
      <c r="GB62" s="31"/>
      <c r="GC62" s="31"/>
      <c r="GD62" s="31"/>
      <c r="GE62" s="31"/>
      <c r="GF62" s="31"/>
      <c r="GG62" s="31"/>
      <c r="GH62" s="31"/>
      <c r="GI62" s="31"/>
      <c r="GJ62" s="31"/>
      <c r="GK62" s="31"/>
      <c r="GL62" s="31"/>
      <c r="GM62" s="31"/>
      <c r="GN62" s="31"/>
      <c r="GO62" s="31"/>
      <c r="GP62" s="31"/>
      <c r="GQ62" s="31"/>
      <c r="GR62" s="31"/>
      <c r="GS62" s="31"/>
      <c r="GT62" s="31"/>
      <c r="GU62" s="31"/>
      <c r="GV62" s="31"/>
      <c r="GW62" s="31"/>
      <c r="GX62" s="31"/>
      <c r="GY62" s="31"/>
      <c r="GZ62" s="31"/>
      <c r="HA62" s="31"/>
      <c r="HB62" s="31"/>
      <c r="HC62" s="31"/>
      <c r="HD62" s="31"/>
      <c r="HE62" s="31"/>
      <c r="HF62" s="31"/>
      <c r="HG62" s="31"/>
      <c r="HH62" s="31"/>
      <c r="HI62" s="31"/>
      <c r="HJ62" s="31"/>
      <c r="HK62" s="31"/>
      <c r="HL62" s="31"/>
      <c r="HM62" s="31"/>
      <c r="HN62" s="31"/>
      <c r="HO62" s="31"/>
      <c r="HP62" s="31"/>
      <c r="HQ62" s="31"/>
      <c r="HR62" s="31"/>
      <c r="HS62" s="31"/>
      <c r="HT62" s="31"/>
      <c r="HU62" s="31"/>
      <c r="HV62" s="31"/>
      <c r="HW62" s="31"/>
      <c r="HX62" s="31"/>
      <c r="HY62" s="31"/>
      <c r="HZ62" s="31"/>
      <c r="IA62" s="31"/>
      <c r="IB62" s="31"/>
      <c r="IC62" s="31"/>
      <c r="ID62" s="31"/>
      <c r="IE62" s="31"/>
      <c r="IF62" s="31"/>
      <c r="IG62" s="31"/>
      <c r="IH62" s="31"/>
      <c r="II62" s="31"/>
      <c r="IJ62" s="31"/>
      <c r="IK62" s="31"/>
      <c r="IL62" s="31"/>
      <c r="IM62" s="31"/>
      <c r="IN62" s="31"/>
      <c r="IO62" s="31"/>
      <c r="IP62" s="31"/>
      <c r="IQ62" s="31"/>
      <c r="IR62" s="31"/>
      <c r="IS62" s="31"/>
      <c r="IT62" s="31"/>
      <c r="IU62" s="31"/>
      <c r="IV62" s="31"/>
      <c r="IW62" s="31"/>
      <c r="IX62" s="31"/>
      <c r="IY62" s="31"/>
      <c r="IZ62" s="31"/>
      <c r="JA62" s="31"/>
      <c r="JB62" s="31"/>
      <c r="JC62" s="31"/>
      <c r="JD62" s="31"/>
      <c r="JE62" s="31"/>
      <c r="JF62" s="31"/>
      <c r="JG62" s="31"/>
      <c r="JH62" s="31"/>
      <c r="JI62" s="31"/>
      <c r="JJ62" s="31"/>
      <c r="JK62" s="31"/>
      <c r="JL62" s="31"/>
      <c r="JM62" s="31"/>
      <c r="JN62" s="31"/>
      <c r="JO62" s="31"/>
      <c r="JP62" s="31"/>
      <c r="JQ62" s="31"/>
      <c r="JR62" s="31"/>
      <c r="JS62" s="31"/>
      <c r="JT62" s="31"/>
      <c r="JU62" s="31"/>
      <c r="JV62" s="31"/>
      <c r="JW62" s="31"/>
      <c r="JX62" s="31"/>
      <c r="JY62" s="31"/>
      <c r="JZ62" s="31"/>
      <c r="KA62" s="31"/>
      <c r="KB62" s="31"/>
      <c r="KC62" s="31"/>
      <c r="KD62" s="31"/>
      <c r="KE62" s="31"/>
      <c r="KF62" s="31"/>
      <c r="KG62" s="31"/>
      <c r="KH62" s="31"/>
      <c r="KI62" s="31"/>
      <c r="KJ62" s="31"/>
      <c r="KK62" s="31"/>
      <c r="KL62" s="31"/>
      <c r="KM62" s="31"/>
      <c r="KN62" s="31"/>
      <c r="KO62" s="31"/>
      <c r="KP62" s="31"/>
      <c r="KQ62" s="31"/>
      <c r="KR62" s="31"/>
      <c r="KS62" s="31"/>
      <c r="KT62" s="31"/>
      <c r="KU62" s="31"/>
      <c r="KV62" s="31"/>
      <c r="KW62" s="31"/>
      <c r="KX62" s="31"/>
      <c r="KY62" s="31"/>
      <c r="KZ62" s="31"/>
      <c r="LA62" s="31"/>
      <c r="LB62" s="31"/>
      <c r="LC62" s="31"/>
      <c r="LD62" s="31"/>
      <c r="LE62" s="31"/>
      <c r="LF62" s="31"/>
      <c r="LG62" s="31"/>
      <c r="LH62" s="31"/>
      <c r="LI62" s="31"/>
      <c r="LJ62" s="31"/>
      <c r="LK62" s="31"/>
      <c r="LL62" s="31"/>
      <c r="LM62" s="31"/>
      <c r="LN62" s="31"/>
      <c r="LO62" s="31"/>
      <c r="LP62" s="31"/>
      <c r="LQ62" s="31"/>
      <c r="LR62" s="31"/>
      <c r="LS62" s="31"/>
      <c r="LT62" s="31"/>
      <c r="LU62" s="31"/>
      <c r="LV62" s="31"/>
      <c r="LW62" s="31"/>
      <c r="LX62" s="31"/>
      <c r="LY62" s="31"/>
      <c r="LZ62" s="31"/>
      <c r="MA62" s="31"/>
      <c r="MB62" s="31"/>
      <c r="MC62" s="31"/>
      <c r="MD62" s="31"/>
      <c r="ME62" s="31"/>
      <c r="MF62" s="31"/>
      <c r="MG62" s="31"/>
      <c r="MH62" s="31"/>
      <c r="MI62" s="31"/>
      <c r="MJ62" s="31"/>
      <c r="MK62" s="31"/>
      <c r="ML62" s="31"/>
      <c r="MM62" s="31"/>
      <c r="MN62" s="31"/>
      <c r="MO62" s="31"/>
      <c r="MP62" s="31"/>
      <c r="MQ62" s="31"/>
      <c r="MR62" s="31"/>
      <c r="MS62" s="31"/>
      <c r="MT62" s="31"/>
      <c r="MU62" s="31"/>
      <c r="MV62" s="31"/>
      <c r="MW62" s="31"/>
      <c r="MX62" s="31"/>
      <c r="MY62" s="31"/>
      <c r="MZ62" s="31"/>
      <c r="NA62" s="31"/>
      <c r="NB62" s="31"/>
      <c r="NC62" s="31"/>
      <c r="ND62" s="31"/>
      <c r="NE62" s="31"/>
      <c r="NF62" s="31"/>
      <c r="NG62" s="31"/>
      <c r="NH62" s="31"/>
      <c r="NI62" s="31"/>
      <c r="NJ62" s="31"/>
      <c r="NK62" s="31"/>
      <c r="NL62" s="31"/>
      <c r="NM62" s="31"/>
      <c r="NN62" s="31"/>
      <c r="NO62" s="31"/>
      <c r="NP62" s="31"/>
      <c r="NQ62" s="31"/>
      <c r="NR62" s="31"/>
      <c r="NS62" s="31"/>
      <c r="NT62" s="31"/>
      <c r="NU62" s="31"/>
      <c r="NV62" s="31"/>
      <c r="NW62" s="31"/>
      <c r="NX62" s="31"/>
      <c r="NY62" s="31"/>
      <c r="NZ62" s="31"/>
      <c r="OA62" s="31"/>
      <c r="OB62" s="31"/>
      <c r="OC62" s="31"/>
      <c r="OD62" s="31"/>
      <c r="OE62" s="31"/>
      <c r="OF62" s="31"/>
      <c r="OG62" s="31"/>
      <c r="OH62" s="31"/>
      <c r="OI62" s="31"/>
      <c r="OJ62" s="31"/>
      <c r="OK62" s="31"/>
      <c r="OL62" s="31"/>
      <c r="OM62" s="31"/>
      <c r="ON62" s="31"/>
      <c r="OO62" s="31"/>
      <c r="OP62" s="31"/>
      <c r="OQ62" s="31"/>
      <c r="OR62" s="31"/>
      <c r="OS62" s="31"/>
      <c r="OT62" s="31"/>
      <c r="OU62" s="31"/>
      <c r="OV62" s="31"/>
      <c r="OW62" s="31"/>
      <c r="OX62" s="31"/>
      <c r="OY62" s="31"/>
      <c r="OZ62" s="31"/>
      <c r="PA62" s="31"/>
      <c r="PB62" s="31"/>
      <c r="PC62" s="31"/>
      <c r="PD62" s="31"/>
      <c r="PE62" s="31"/>
      <c r="PF62" s="31"/>
      <c r="PG62" s="31"/>
      <c r="PH62" s="31"/>
      <c r="PI62" s="31"/>
      <c r="PJ62" s="31"/>
      <c r="PK62" s="31"/>
      <c r="PL62" s="31"/>
      <c r="PM62" s="31"/>
      <c r="PN62" s="31"/>
      <c r="PO62" s="31"/>
      <c r="PP62" s="31"/>
      <c r="PQ62" s="31"/>
      <c r="PR62" s="31"/>
      <c r="PS62" s="31"/>
      <c r="PT62" s="31"/>
      <c r="PU62" s="31"/>
      <c r="PV62" s="31"/>
      <c r="PW62" s="31"/>
      <c r="PX62" s="31"/>
      <c r="PY62" s="31"/>
      <c r="PZ62" s="31"/>
      <c r="QA62" s="31"/>
      <c r="QB62" s="31"/>
      <c r="QC62" s="31"/>
      <c r="QD62" s="31"/>
      <c r="QE62" s="31"/>
      <c r="QF62" s="31"/>
      <c r="QG62" s="31"/>
      <c r="QH62" s="31"/>
      <c r="QI62" s="31"/>
      <c r="QJ62" s="31"/>
      <c r="QK62" s="31"/>
      <c r="QL62" s="31"/>
      <c r="QM62" s="31"/>
      <c r="QN62" s="31"/>
      <c r="QO62" s="31"/>
      <c r="QP62" s="31"/>
      <c r="QQ62" s="31"/>
      <c r="QR62" s="31"/>
      <c r="QS62" s="31"/>
      <c r="QT62" s="31"/>
      <c r="QU62" s="31"/>
      <c r="QV62" s="31"/>
      <c r="QW62" s="31"/>
      <c r="QX62" s="31"/>
      <c r="QY62" s="31"/>
      <c r="QZ62" s="31"/>
      <c r="RA62" s="31"/>
      <c r="RB62" s="31"/>
      <c r="RC62" s="31"/>
      <c r="RD62" s="31"/>
      <c r="RE62" s="31"/>
      <c r="RF62" s="31"/>
      <c r="RG62" s="31"/>
      <c r="RH62" s="31"/>
      <c r="RI62" s="31"/>
      <c r="RJ62" s="31"/>
      <c r="RK62" s="31"/>
      <c r="RL62" s="31"/>
      <c r="RM62" s="31"/>
      <c r="RN62" s="31"/>
      <c r="RO62" s="31"/>
      <c r="RP62" s="31"/>
      <c r="RQ62" s="31"/>
      <c r="RR62" s="31"/>
      <c r="RS62" s="31"/>
      <c r="RT62" s="31"/>
      <c r="RU62" s="31"/>
      <c r="RV62" s="31"/>
      <c r="RW62" s="31"/>
      <c r="RX62" s="31"/>
      <c r="RY62" s="31"/>
      <c r="RZ62" s="31"/>
      <c r="SA62" s="31"/>
      <c r="SB62" s="31"/>
      <c r="SC62" s="31"/>
      <c r="SD62" s="31"/>
      <c r="SE62" s="31"/>
      <c r="SF62" s="31"/>
      <c r="SG62" s="31"/>
      <c r="SH62" s="31"/>
      <c r="SI62" s="31"/>
      <c r="SJ62" s="31"/>
      <c r="SK62" s="31"/>
      <c r="SL62" s="31"/>
      <c r="SM62" s="31"/>
      <c r="SN62" s="31"/>
      <c r="SO62" s="31"/>
      <c r="SP62" s="31"/>
      <c r="SQ62" s="31"/>
      <c r="SR62" s="31"/>
      <c r="SS62" s="31"/>
      <c r="ST62" s="31"/>
      <c r="SU62" s="31"/>
      <c r="SV62" s="31"/>
      <c r="SW62" s="31"/>
      <c r="SX62" s="31"/>
      <c r="SY62" s="31"/>
      <c r="SZ62" s="31"/>
      <c r="TA62" s="31"/>
      <c r="TB62" s="31"/>
      <c r="TC62" s="31"/>
      <c r="TD62" s="31"/>
      <c r="TE62" s="31"/>
      <c r="TF62" s="31"/>
      <c r="TG62" s="31"/>
      <c r="TH62" s="31"/>
      <c r="TI62" s="31"/>
      <c r="TJ62" s="31"/>
      <c r="TK62" s="34"/>
    </row>
    <row r="63" spans="1:531" s="11" customFormat="1" ht="20.25" customHeight="1" thickBot="1" x14ac:dyDescent="0.3">
      <c r="A63" s="14"/>
      <c r="B63" s="193"/>
      <c r="C63" s="70"/>
      <c r="D63" s="29" t="s">
        <v>13</v>
      </c>
      <c r="E63" s="29">
        <v>3101</v>
      </c>
      <c r="F63" s="100"/>
      <c r="G63" s="72"/>
      <c r="H63" s="76"/>
      <c r="I63" s="77"/>
      <c r="J63" s="77"/>
      <c r="K63" s="77"/>
      <c r="L63" s="78"/>
      <c r="M63" s="30"/>
      <c r="N63" s="30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  <c r="DS63" s="31"/>
      <c r="DT63" s="31"/>
      <c r="DU63" s="31"/>
      <c r="DV63" s="31"/>
      <c r="DW63" s="31"/>
      <c r="DX63" s="31"/>
      <c r="DY63" s="31"/>
      <c r="DZ63" s="31"/>
      <c r="EA63" s="31"/>
      <c r="EB63" s="31"/>
      <c r="EC63" s="31"/>
      <c r="ED63" s="31"/>
      <c r="EE63" s="31"/>
      <c r="EF63" s="31"/>
      <c r="EG63" s="31"/>
      <c r="EH63" s="31"/>
      <c r="EI63" s="31"/>
      <c r="EJ63" s="31"/>
      <c r="EK63" s="31"/>
      <c r="EL63" s="31"/>
      <c r="EM63" s="31"/>
      <c r="EN63" s="31"/>
      <c r="EO63" s="31"/>
      <c r="EP63" s="31"/>
      <c r="EQ63" s="31"/>
      <c r="ER63" s="31"/>
      <c r="ES63" s="31"/>
      <c r="ET63" s="31"/>
      <c r="EU63" s="31"/>
      <c r="EV63" s="31"/>
      <c r="EW63" s="31"/>
      <c r="EX63" s="31"/>
      <c r="EY63" s="31"/>
      <c r="EZ63" s="31"/>
      <c r="FA63" s="31"/>
      <c r="FB63" s="31"/>
      <c r="FC63" s="31"/>
      <c r="FD63" s="31"/>
      <c r="FE63" s="31"/>
      <c r="FF63" s="31"/>
      <c r="FG63" s="31"/>
      <c r="FH63" s="31"/>
      <c r="FI63" s="31"/>
      <c r="FJ63" s="31"/>
      <c r="FK63" s="31"/>
      <c r="FL63" s="31"/>
      <c r="FM63" s="31"/>
      <c r="FN63" s="31"/>
      <c r="FO63" s="31"/>
      <c r="FP63" s="31"/>
      <c r="FQ63" s="31"/>
      <c r="FR63" s="31"/>
      <c r="FS63" s="31"/>
      <c r="FT63" s="31"/>
      <c r="FU63" s="31"/>
      <c r="FV63" s="31"/>
      <c r="FW63" s="31"/>
      <c r="FX63" s="31"/>
      <c r="FY63" s="31"/>
      <c r="FZ63" s="31"/>
      <c r="GA63" s="31"/>
      <c r="GB63" s="31"/>
      <c r="GC63" s="31"/>
      <c r="GD63" s="31"/>
      <c r="GE63" s="31"/>
      <c r="GF63" s="31"/>
      <c r="GG63" s="31"/>
      <c r="GH63" s="31"/>
      <c r="GI63" s="31"/>
      <c r="GJ63" s="31"/>
      <c r="GK63" s="31"/>
      <c r="GL63" s="31"/>
      <c r="GM63" s="31"/>
      <c r="GN63" s="31"/>
      <c r="GO63" s="31"/>
      <c r="GP63" s="31"/>
      <c r="GQ63" s="31"/>
      <c r="GR63" s="31"/>
      <c r="GS63" s="31"/>
      <c r="GT63" s="31"/>
      <c r="GU63" s="31"/>
      <c r="GV63" s="31"/>
      <c r="GW63" s="31"/>
      <c r="GX63" s="31"/>
      <c r="GY63" s="31"/>
      <c r="GZ63" s="31"/>
      <c r="HA63" s="31"/>
      <c r="HB63" s="31"/>
      <c r="HC63" s="31"/>
      <c r="HD63" s="31"/>
      <c r="HE63" s="31"/>
      <c r="HF63" s="31"/>
      <c r="HG63" s="31"/>
      <c r="HH63" s="31"/>
      <c r="HI63" s="31"/>
      <c r="HJ63" s="31"/>
      <c r="HK63" s="31"/>
      <c r="HL63" s="31"/>
      <c r="HM63" s="31"/>
      <c r="HN63" s="31"/>
      <c r="HO63" s="31"/>
      <c r="HP63" s="31"/>
      <c r="HQ63" s="31"/>
      <c r="HR63" s="31"/>
      <c r="HS63" s="31"/>
      <c r="HT63" s="31"/>
      <c r="HU63" s="31"/>
      <c r="HV63" s="31"/>
      <c r="HW63" s="31"/>
      <c r="HX63" s="31"/>
      <c r="HY63" s="31"/>
      <c r="HZ63" s="31"/>
      <c r="IA63" s="31"/>
      <c r="IB63" s="31"/>
      <c r="IC63" s="31"/>
      <c r="ID63" s="31"/>
      <c r="IE63" s="31"/>
      <c r="IF63" s="31"/>
      <c r="IG63" s="31"/>
      <c r="IH63" s="31"/>
      <c r="II63" s="31"/>
      <c r="IJ63" s="31"/>
      <c r="IK63" s="31"/>
      <c r="IL63" s="31"/>
      <c r="IM63" s="31"/>
      <c r="IN63" s="31"/>
      <c r="IO63" s="31"/>
      <c r="IP63" s="31"/>
      <c r="IQ63" s="31"/>
      <c r="IR63" s="31"/>
      <c r="IS63" s="31"/>
      <c r="IT63" s="31"/>
      <c r="IU63" s="31"/>
      <c r="IV63" s="31"/>
      <c r="IW63" s="31"/>
      <c r="IX63" s="31"/>
      <c r="IY63" s="31"/>
      <c r="IZ63" s="31"/>
      <c r="JA63" s="31"/>
      <c r="JB63" s="31"/>
      <c r="JC63" s="31"/>
      <c r="JD63" s="31"/>
      <c r="JE63" s="31"/>
      <c r="JF63" s="31"/>
      <c r="JG63" s="31"/>
      <c r="JH63" s="31"/>
      <c r="JI63" s="31"/>
      <c r="JJ63" s="31"/>
      <c r="JK63" s="31"/>
      <c r="JL63" s="31"/>
      <c r="JM63" s="31"/>
      <c r="JN63" s="31"/>
      <c r="JO63" s="31"/>
      <c r="JP63" s="31"/>
      <c r="JQ63" s="31"/>
      <c r="JR63" s="31"/>
      <c r="JS63" s="31"/>
      <c r="JT63" s="31"/>
      <c r="JU63" s="31"/>
      <c r="JV63" s="31"/>
      <c r="JW63" s="31"/>
      <c r="JX63" s="31"/>
      <c r="JY63" s="31"/>
      <c r="JZ63" s="31"/>
      <c r="KA63" s="31"/>
      <c r="KB63" s="31"/>
      <c r="KC63" s="31"/>
      <c r="KD63" s="31"/>
      <c r="KE63" s="31"/>
      <c r="KF63" s="31"/>
      <c r="KG63" s="31"/>
      <c r="KH63" s="31"/>
      <c r="KI63" s="31"/>
      <c r="KJ63" s="31"/>
      <c r="KK63" s="31"/>
      <c r="KL63" s="31"/>
      <c r="KM63" s="31"/>
      <c r="KN63" s="31"/>
      <c r="KO63" s="31"/>
      <c r="KP63" s="31"/>
      <c r="KQ63" s="31"/>
      <c r="KR63" s="31"/>
      <c r="KS63" s="31"/>
      <c r="KT63" s="31"/>
      <c r="KU63" s="31"/>
      <c r="KV63" s="31"/>
      <c r="KW63" s="31"/>
      <c r="KX63" s="31"/>
      <c r="KY63" s="31"/>
      <c r="KZ63" s="31"/>
      <c r="LA63" s="31"/>
      <c r="LB63" s="31"/>
      <c r="LC63" s="31"/>
      <c r="LD63" s="31"/>
      <c r="LE63" s="31"/>
      <c r="LF63" s="31"/>
      <c r="LG63" s="31"/>
      <c r="LH63" s="31"/>
      <c r="LI63" s="31"/>
      <c r="LJ63" s="31"/>
      <c r="LK63" s="31"/>
      <c r="LL63" s="31"/>
      <c r="LM63" s="31"/>
      <c r="LN63" s="31"/>
      <c r="LO63" s="31"/>
      <c r="LP63" s="31"/>
      <c r="LQ63" s="31"/>
      <c r="LR63" s="31"/>
      <c r="LS63" s="31"/>
      <c r="LT63" s="31"/>
      <c r="LU63" s="31"/>
      <c r="LV63" s="31"/>
      <c r="LW63" s="31"/>
      <c r="LX63" s="31"/>
      <c r="LY63" s="31"/>
      <c r="LZ63" s="31"/>
      <c r="MA63" s="31"/>
      <c r="MB63" s="31"/>
      <c r="MC63" s="31"/>
      <c r="MD63" s="31"/>
      <c r="ME63" s="31"/>
      <c r="MF63" s="31"/>
      <c r="MG63" s="31"/>
      <c r="MH63" s="31"/>
      <c r="MI63" s="31"/>
      <c r="MJ63" s="31"/>
      <c r="MK63" s="31"/>
      <c r="ML63" s="31"/>
      <c r="MM63" s="31"/>
      <c r="MN63" s="31"/>
      <c r="MO63" s="31"/>
      <c r="MP63" s="31"/>
      <c r="MQ63" s="31"/>
      <c r="MR63" s="31"/>
      <c r="MS63" s="31"/>
      <c r="MT63" s="31"/>
      <c r="MU63" s="31"/>
      <c r="MV63" s="31"/>
      <c r="MW63" s="31"/>
      <c r="MX63" s="31"/>
      <c r="MY63" s="31"/>
      <c r="MZ63" s="31"/>
      <c r="NA63" s="31"/>
      <c r="NB63" s="31"/>
      <c r="NC63" s="31"/>
      <c r="ND63" s="31"/>
      <c r="NE63" s="31"/>
      <c r="NF63" s="31"/>
      <c r="NG63" s="31"/>
      <c r="NH63" s="31"/>
      <c r="NI63" s="31"/>
      <c r="NJ63" s="31"/>
      <c r="NK63" s="31"/>
      <c r="NL63" s="31"/>
      <c r="NM63" s="31"/>
      <c r="NN63" s="31"/>
      <c r="NO63" s="31"/>
      <c r="NP63" s="31"/>
      <c r="NQ63" s="31"/>
      <c r="NR63" s="31"/>
      <c r="NS63" s="31"/>
      <c r="NT63" s="31"/>
      <c r="NU63" s="31"/>
      <c r="NV63" s="31"/>
      <c r="NW63" s="31"/>
      <c r="NX63" s="31"/>
      <c r="NY63" s="31"/>
      <c r="NZ63" s="31"/>
      <c r="OA63" s="31"/>
      <c r="OB63" s="31"/>
      <c r="OC63" s="31"/>
      <c r="OD63" s="31"/>
      <c r="OE63" s="31"/>
      <c r="OF63" s="31"/>
      <c r="OG63" s="31"/>
      <c r="OH63" s="31"/>
      <c r="OI63" s="31"/>
      <c r="OJ63" s="31"/>
      <c r="OK63" s="31"/>
      <c r="OL63" s="31"/>
      <c r="OM63" s="31"/>
      <c r="ON63" s="31"/>
      <c r="OO63" s="31"/>
      <c r="OP63" s="31"/>
      <c r="OQ63" s="31"/>
      <c r="OR63" s="31"/>
      <c r="OS63" s="31"/>
      <c r="OT63" s="31"/>
      <c r="OU63" s="31"/>
      <c r="OV63" s="31"/>
      <c r="OW63" s="31"/>
      <c r="OX63" s="31"/>
      <c r="OY63" s="31"/>
      <c r="OZ63" s="31"/>
      <c r="PA63" s="31"/>
      <c r="PB63" s="31"/>
      <c r="PC63" s="31"/>
      <c r="PD63" s="31"/>
      <c r="PE63" s="31"/>
      <c r="PF63" s="31"/>
      <c r="PG63" s="31"/>
      <c r="PH63" s="31"/>
      <c r="PI63" s="31"/>
      <c r="PJ63" s="31"/>
      <c r="PK63" s="31"/>
      <c r="PL63" s="31"/>
      <c r="PM63" s="31"/>
      <c r="PN63" s="31"/>
      <c r="PO63" s="31"/>
      <c r="PP63" s="31"/>
      <c r="PQ63" s="31"/>
      <c r="PR63" s="31"/>
      <c r="PS63" s="31"/>
      <c r="PT63" s="31"/>
      <c r="PU63" s="31"/>
      <c r="PV63" s="31"/>
      <c r="PW63" s="31"/>
      <c r="PX63" s="31"/>
      <c r="PY63" s="31"/>
      <c r="PZ63" s="31"/>
      <c r="QA63" s="31"/>
      <c r="QB63" s="31"/>
      <c r="QC63" s="31"/>
      <c r="QD63" s="31"/>
      <c r="QE63" s="31"/>
      <c r="QF63" s="31"/>
      <c r="QG63" s="31"/>
      <c r="QH63" s="31"/>
      <c r="QI63" s="31"/>
      <c r="QJ63" s="31"/>
      <c r="QK63" s="31"/>
      <c r="QL63" s="31"/>
      <c r="QM63" s="31"/>
      <c r="QN63" s="31"/>
      <c r="QO63" s="31"/>
      <c r="QP63" s="31"/>
      <c r="QQ63" s="31"/>
      <c r="QR63" s="31"/>
      <c r="QS63" s="31"/>
      <c r="QT63" s="31"/>
      <c r="QU63" s="31"/>
      <c r="QV63" s="31"/>
      <c r="QW63" s="31"/>
      <c r="QX63" s="31"/>
      <c r="QY63" s="31"/>
      <c r="QZ63" s="31"/>
      <c r="RA63" s="31"/>
      <c r="RB63" s="31"/>
      <c r="RC63" s="31"/>
      <c r="RD63" s="31"/>
      <c r="RE63" s="31"/>
      <c r="RF63" s="31"/>
      <c r="RG63" s="31"/>
      <c r="RH63" s="31"/>
      <c r="RI63" s="31"/>
      <c r="RJ63" s="31"/>
      <c r="RK63" s="31"/>
      <c r="RL63" s="31"/>
      <c r="RM63" s="31"/>
      <c r="RN63" s="31"/>
      <c r="RO63" s="31"/>
      <c r="RP63" s="31"/>
      <c r="RQ63" s="31"/>
      <c r="RR63" s="31"/>
      <c r="RS63" s="31"/>
      <c r="RT63" s="31"/>
      <c r="RU63" s="31"/>
      <c r="RV63" s="31"/>
      <c r="RW63" s="31"/>
      <c r="RX63" s="31"/>
      <c r="RY63" s="31"/>
      <c r="RZ63" s="31"/>
      <c r="SA63" s="31"/>
      <c r="SB63" s="31"/>
      <c r="SC63" s="31"/>
      <c r="SD63" s="31"/>
      <c r="SE63" s="31"/>
      <c r="SF63" s="31"/>
      <c r="SG63" s="31"/>
      <c r="SH63" s="31"/>
      <c r="SI63" s="31"/>
      <c r="SJ63" s="31"/>
      <c r="SK63" s="31"/>
      <c r="SL63" s="31"/>
      <c r="SM63" s="31"/>
      <c r="SN63" s="31"/>
      <c r="SO63" s="31"/>
      <c r="SP63" s="31"/>
      <c r="SQ63" s="31"/>
      <c r="SR63" s="31"/>
      <c r="SS63" s="31"/>
      <c r="ST63" s="31"/>
      <c r="SU63" s="31"/>
      <c r="SV63" s="31"/>
      <c r="SW63" s="31"/>
      <c r="SX63" s="31"/>
      <c r="SY63" s="31"/>
      <c r="SZ63" s="31"/>
      <c r="TA63" s="31"/>
      <c r="TB63" s="31"/>
      <c r="TC63" s="31"/>
      <c r="TD63" s="31"/>
      <c r="TE63" s="31"/>
      <c r="TF63" s="31"/>
      <c r="TG63" s="31"/>
      <c r="TH63" s="31"/>
      <c r="TI63" s="31"/>
      <c r="TJ63" s="31"/>
      <c r="TK63" s="34"/>
    </row>
    <row r="64" spans="1:531" ht="31.5" x14ac:dyDescent="0.25">
      <c r="A64" s="3"/>
      <c r="B64" s="20" t="s">
        <v>0</v>
      </c>
      <c r="C64" s="21" t="s">
        <v>1</v>
      </c>
      <c r="D64" s="21" t="s">
        <v>2</v>
      </c>
      <c r="E64" s="21" t="s">
        <v>3</v>
      </c>
      <c r="F64" s="21" t="s">
        <v>4</v>
      </c>
      <c r="G64" s="21" t="s">
        <v>5</v>
      </c>
      <c r="H64" s="79" t="s">
        <v>6</v>
      </c>
      <c r="I64" s="79"/>
      <c r="J64" s="79"/>
      <c r="K64" s="79"/>
      <c r="L64" s="80"/>
      <c r="M64" s="1"/>
      <c r="N64" s="1"/>
    </row>
    <row r="65" spans="1:530" s="19" customFormat="1" ht="13.5" thickBot="1" x14ac:dyDescent="0.25">
      <c r="A65" s="17"/>
      <c r="B65" s="25">
        <v>1</v>
      </c>
      <c r="C65" s="26">
        <v>2</v>
      </c>
      <c r="D65" s="26">
        <v>3</v>
      </c>
      <c r="E65" s="26">
        <v>4</v>
      </c>
      <c r="F65" s="26">
        <v>5</v>
      </c>
      <c r="G65" s="26">
        <v>6</v>
      </c>
      <c r="H65" s="81">
        <v>7</v>
      </c>
      <c r="I65" s="81"/>
      <c r="J65" s="81"/>
      <c r="K65" s="81"/>
      <c r="L65" s="82"/>
      <c r="M65" s="18"/>
      <c r="N65" s="18"/>
    </row>
    <row r="66" spans="1:530" s="11" customFormat="1" ht="15.75" x14ac:dyDescent="0.25">
      <c r="A66" s="68"/>
      <c r="B66" s="83" t="s">
        <v>39</v>
      </c>
      <c r="C66" s="86">
        <v>17</v>
      </c>
      <c r="D66" s="62" t="s">
        <v>14</v>
      </c>
      <c r="E66" s="62">
        <v>4107</v>
      </c>
      <c r="F66" s="101">
        <v>165.13</v>
      </c>
      <c r="G66" s="89" t="s">
        <v>36</v>
      </c>
      <c r="H66" s="91" t="s">
        <v>41</v>
      </c>
      <c r="I66" s="92"/>
      <c r="J66" s="92"/>
      <c r="K66" s="92"/>
      <c r="L66" s="93"/>
      <c r="M66" s="48">
        <f>F62+F63+F66+F67+F68+F69+F70+F71+F72+F73+F74</f>
        <v>165.13</v>
      </c>
      <c r="N66" s="35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  <c r="FY66" s="36"/>
      <c r="FZ66" s="36"/>
      <c r="GA66" s="36"/>
      <c r="GB66" s="36"/>
      <c r="GC66" s="36"/>
      <c r="GD66" s="36"/>
      <c r="GE66" s="36"/>
      <c r="GF66" s="36"/>
      <c r="GG66" s="36"/>
      <c r="GH66" s="36"/>
      <c r="GI66" s="36"/>
      <c r="GJ66" s="36"/>
      <c r="GK66" s="36"/>
      <c r="GL66" s="36"/>
      <c r="GM66" s="36"/>
      <c r="GN66" s="36"/>
      <c r="GO66" s="36"/>
      <c r="GP66" s="36"/>
      <c r="GQ66" s="36"/>
      <c r="GR66" s="36"/>
      <c r="GS66" s="36"/>
      <c r="GT66" s="36"/>
      <c r="GU66" s="36"/>
      <c r="GV66" s="36"/>
      <c r="GW66" s="36"/>
      <c r="GX66" s="36"/>
      <c r="GY66" s="36"/>
      <c r="GZ66" s="36"/>
      <c r="HA66" s="36"/>
      <c r="HB66" s="36"/>
      <c r="HC66" s="36"/>
      <c r="HD66" s="36"/>
      <c r="HE66" s="36"/>
      <c r="HF66" s="36"/>
      <c r="HG66" s="36"/>
      <c r="HH66" s="36"/>
      <c r="HI66" s="36"/>
      <c r="HJ66" s="36"/>
      <c r="HK66" s="36"/>
      <c r="HL66" s="36"/>
      <c r="HM66" s="36"/>
      <c r="HN66" s="36"/>
      <c r="HO66" s="36"/>
      <c r="HP66" s="36"/>
      <c r="HQ66" s="36"/>
      <c r="HR66" s="36"/>
      <c r="HS66" s="36"/>
      <c r="HT66" s="36"/>
      <c r="HU66" s="36"/>
      <c r="HV66" s="36"/>
      <c r="HW66" s="36"/>
      <c r="HX66" s="36"/>
      <c r="HY66" s="36"/>
      <c r="HZ66" s="36"/>
      <c r="IA66" s="36"/>
      <c r="IB66" s="36"/>
      <c r="IC66" s="36"/>
      <c r="ID66" s="36"/>
      <c r="IE66" s="36"/>
      <c r="IF66" s="36"/>
      <c r="IG66" s="36"/>
      <c r="IH66" s="36"/>
      <c r="II66" s="36"/>
      <c r="IJ66" s="36"/>
      <c r="IK66" s="36"/>
      <c r="IL66" s="36"/>
      <c r="IM66" s="36"/>
      <c r="IN66" s="36"/>
      <c r="IO66" s="36"/>
      <c r="IP66" s="36"/>
      <c r="IQ66" s="36"/>
      <c r="IR66" s="36"/>
      <c r="IS66" s="36"/>
      <c r="IT66" s="36"/>
      <c r="IU66" s="36"/>
      <c r="IV66" s="36"/>
      <c r="IW66" s="36"/>
      <c r="IX66" s="36"/>
      <c r="IY66" s="36"/>
      <c r="IZ66" s="36"/>
      <c r="JA66" s="36"/>
      <c r="JB66" s="36"/>
      <c r="JC66" s="36"/>
      <c r="JD66" s="36"/>
      <c r="JE66" s="36"/>
      <c r="JF66" s="36"/>
      <c r="JG66" s="36"/>
      <c r="JH66" s="36"/>
      <c r="JI66" s="36"/>
      <c r="JJ66" s="36"/>
      <c r="JK66" s="36"/>
      <c r="JL66" s="36"/>
      <c r="JM66" s="36"/>
      <c r="JN66" s="36"/>
      <c r="JO66" s="36"/>
      <c r="JP66" s="36"/>
      <c r="JQ66" s="36"/>
      <c r="JR66" s="36"/>
      <c r="JS66" s="36"/>
      <c r="JT66" s="36"/>
      <c r="JU66" s="36"/>
      <c r="JV66" s="36"/>
      <c r="JW66" s="36"/>
      <c r="JX66" s="36"/>
      <c r="JY66" s="36"/>
      <c r="JZ66" s="36"/>
      <c r="KA66" s="36"/>
      <c r="KB66" s="36"/>
      <c r="KC66" s="36"/>
      <c r="KD66" s="36"/>
      <c r="KE66" s="36"/>
      <c r="KF66" s="36"/>
      <c r="KG66" s="36"/>
      <c r="KH66" s="36"/>
      <c r="KI66" s="36"/>
      <c r="KJ66" s="36"/>
      <c r="KK66" s="36"/>
      <c r="KL66" s="36"/>
      <c r="KM66" s="36"/>
      <c r="KN66" s="36"/>
      <c r="KO66" s="36"/>
      <c r="KP66" s="36"/>
      <c r="KQ66" s="36"/>
      <c r="KR66" s="36"/>
      <c r="KS66" s="36"/>
      <c r="KT66" s="36"/>
      <c r="KU66" s="36"/>
      <c r="KV66" s="36"/>
      <c r="KW66" s="36"/>
      <c r="KX66" s="36"/>
      <c r="KY66" s="36"/>
      <c r="KZ66" s="36"/>
      <c r="LA66" s="36"/>
      <c r="LB66" s="36"/>
      <c r="LC66" s="36"/>
      <c r="LD66" s="36"/>
      <c r="LE66" s="36"/>
      <c r="LF66" s="36"/>
      <c r="LG66" s="36"/>
      <c r="LH66" s="36"/>
      <c r="LI66" s="36"/>
      <c r="LJ66" s="36"/>
      <c r="LK66" s="36"/>
      <c r="LL66" s="36"/>
      <c r="LM66" s="36"/>
      <c r="LN66" s="36"/>
      <c r="LO66" s="36"/>
      <c r="LP66" s="36"/>
      <c r="LQ66" s="36"/>
      <c r="LR66" s="36"/>
      <c r="LS66" s="36"/>
      <c r="LT66" s="36"/>
      <c r="LU66" s="36"/>
      <c r="LV66" s="36"/>
      <c r="LW66" s="36"/>
      <c r="LX66" s="36"/>
      <c r="LY66" s="36"/>
      <c r="LZ66" s="36"/>
      <c r="MA66" s="36"/>
      <c r="MB66" s="36"/>
      <c r="MC66" s="36"/>
      <c r="MD66" s="36"/>
      <c r="ME66" s="36"/>
      <c r="MF66" s="36"/>
      <c r="MG66" s="36"/>
      <c r="MH66" s="36"/>
      <c r="MI66" s="36"/>
      <c r="MJ66" s="36"/>
      <c r="MK66" s="36"/>
      <c r="ML66" s="36"/>
      <c r="MM66" s="36"/>
      <c r="MN66" s="36"/>
      <c r="MO66" s="36"/>
      <c r="MP66" s="36"/>
      <c r="MQ66" s="36"/>
      <c r="MR66" s="36"/>
      <c r="MS66" s="36"/>
      <c r="MT66" s="36"/>
      <c r="MU66" s="36"/>
      <c r="MV66" s="36"/>
      <c r="MW66" s="36"/>
      <c r="MX66" s="36"/>
      <c r="MY66" s="36"/>
      <c r="MZ66" s="36"/>
      <c r="NA66" s="36"/>
      <c r="NB66" s="36"/>
      <c r="NC66" s="36"/>
      <c r="ND66" s="36"/>
      <c r="NE66" s="36"/>
      <c r="NF66" s="36"/>
      <c r="NG66" s="36"/>
      <c r="NH66" s="36"/>
      <c r="NI66" s="36"/>
      <c r="NJ66" s="36"/>
      <c r="NK66" s="36"/>
      <c r="NL66" s="36"/>
      <c r="NM66" s="36"/>
      <c r="NN66" s="36"/>
      <c r="NO66" s="36"/>
      <c r="NP66" s="36"/>
      <c r="NQ66" s="36"/>
      <c r="NR66" s="36"/>
      <c r="NS66" s="36"/>
      <c r="NT66" s="36"/>
      <c r="NU66" s="36"/>
      <c r="NV66" s="36"/>
      <c r="NW66" s="36"/>
      <c r="NX66" s="36"/>
      <c r="NY66" s="36"/>
      <c r="NZ66" s="36"/>
      <c r="OA66" s="36"/>
      <c r="OB66" s="36"/>
      <c r="OC66" s="36"/>
      <c r="OD66" s="36"/>
      <c r="OE66" s="36"/>
      <c r="OF66" s="36"/>
      <c r="OG66" s="36"/>
      <c r="OH66" s="36"/>
      <c r="OI66" s="36"/>
      <c r="OJ66" s="36"/>
      <c r="OK66" s="36"/>
      <c r="OL66" s="36"/>
      <c r="OM66" s="36"/>
      <c r="ON66" s="36"/>
      <c r="OO66" s="36"/>
      <c r="OP66" s="36"/>
      <c r="OQ66" s="36"/>
      <c r="OR66" s="36"/>
      <c r="OS66" s="36"/>
      <c r="OT66" s="36"/>
      <c r="OU66" s="36"/>
      <c r="OV66" s="36"/>
      <c r="OW66" s="36"/>
      <c r="OX66" s="36"/>
      <c r="OY66" s="36"/>
      <c r="OZ66" s="36"/>
      <c r="PA66" s="36"/>
      <c r="PB66" s="36"/>
      <c r="PC66" s="36"/>
      <c r="PD66" s="36"/>
      <c r="PE66" s="36"/>
      <c r="PF66" s="36"/>
      <c r="PG66" s="36"/>
      <c r="PH66" s="36"/>
      <c r="PI66" s="36"/>
      <c r="PJ66" s="36"/>
      <c r="PK66" s="36"/>
      <c r="PL66" s="36"/>
      <c r="PM66" s="36"/>
      <c r="PN66" s="36"/>
      <c r="PO66" s="36"/>
      <c r="PP66" s="36"/>
      <c r="PQ66" s="36"/>
      <c r="PR66" s="36"/>
      <c r="PS66" s="36"/>
      <c r="PT66" s="36"/>
      <c r="PU66" s="36"/>
      <c r="PV66" s="36"/>
      <c r="PW66" s="36"/>
      <c r="PX66" s="36"/>
      <c r="PY66" s="36"/>
      <c r="PZ66" s="36"/>
      <c r="QA66" s="36"/>
      <c r="QB66" s="36"/>
      <c r="QC66" s="36"/>
      <c r="QD66" s="36"/>
      <c r="QE66" s="36"/>
      <c r="QF66" s="36"/>
      <c r="QG66" s="36"/>
      <c r="QH66" s="36"/>
      <c r="QI66" s="36"/>
      <c r="QJ66" s="36"/>
      <c r="QK66" s="36"/>
      <c r="QL66" s="36"/>
      <c r="QM66" s="36"/>
      <c r="QN66" s="36"/>
      <c r="QO66" s="36"/>
      <c r="QP66" s="36"/>
      <c r="QQ66" s="36"/>
      <c r="QR66" s="36"/>
      <c r="QS66" s="36"/>
      <c r="QT66" s="36"/>
      <c r="QU66" s="36"/>
      <c r="QV66" s="36"/>
      <c r="QW66" s="36"/>
      <c r="QX66" s="36"/>
      <c r="QY66" s="36"/>
      <c r="QZ66" s="36"/>
      <c r="RA66" s="36"/>
      <c r="RB66" s="36"/>
      <c r="RC66" s="36"/>
      <c r="RD66" s="36"/>
      <c r="RE66" s="36"/>
      <c r="RF66" s="36"/>
      <c r="RG66" s="36"/>
      <c r="RH66" s="36"/>
      <c r="RI66" s="36"/>
      <c r="RJ66" s="36"/>
      <c r="RK66" s="36"/>
      <c r="RL66" s="36"/>
      <c r="RM66" s="36"/>
      <c r="RN66" s="36"/>
      <c r="RO66" s="36"/>
      <c r="RP66" s="36"/>
      <c r="RQ66" s="36"/>
      <c r="RR66" s="36"/>
      <c r="RS66" s="36"/>
      <c r="RT66" s="36"/>
      <c r="RU66" s="36"/>
      <c r="RV66" s="36"/>
      <c r="RW66" s="36"/>
      <c r="RX66" s="36"/>
      <c r="RY66" s="36"/>
      <c r="RZ66" s="36"/>
      <c r="SA66" s="36"/>
      <c r="SB66" s="36"/>
      <c r="SC66" s="36"/>
      <c r="SD66" s="36"/>
      <c r="SE66" s="36"/>
      <c r="SF66" s="36"/>
      <c r="SG66" s="36"/>
      <c r="SH66" s="36"/>
      <c r="SI66" s="36"/>
      <c r="SJ66" s="36"/>
      <c r="SK66" s="36"/>
      <c r="SL66" s="36"/>
      <c r="SM66" s="36"/>
      <c r="SN66" s="36"/>
      <c r="SO66" s="36"/>
      <c r="SP66" s="36"/>
      <c r="SQ66" s="36"/>
      <c r="SR66" s="36"/>
      <c r="SS66" s="36"/>
      <c r="ST66" s="36"/>
      <c r="SU66" s="36"/>
      <c r="SV66" s="36"/>
      <c r="SW66" s="36"/>
      <c r="SX66" s="36"/>
      <c r="SY66" s="36"/>
      <c r="SZ66" s="36"/>
      <c r="TA66" s="36"/>
      <c r="TB66" s="36"/>
      <c r="TC66" s="36"/>
      <c r="TD66" s="36"/>
      <c r="TE66" s="36"/>
      <c r="TF66" s="36"/>
      <c r="TG66" s="36"/>
      <c r="TH66" s="36"/>
      <c r="TI66" s="36"/>
      <c r="TJ66" s="36"/>
    </row>
    <row r="67" spans="1:530" s="11" customFormat="1" ht="15.75" x14ac:dyDescent="0.25">
      <c r="A67" s="68"/>
      <c r="B67" s="84"/>
      <c r="C67" s="87"/>
      <c r="D67" s="63" t="s">
        <v>13</v>
      </c>
      <c r="E67" s="63">
        <v>4113</v>
      </c>
      <c r="F67" s="102"/>
      <c r="G67" s="71"/>
      <c r="H67" s="73"/>
      <c r="I67" s="74"/>
      <c r="J67" s="74"/>
      <c r="K67" s="74"/>
      <c r="L67" s="75"/>
      <c r="M67" s="33"/>
      <c r="N67" s="10"/>
    </row>
    <row r="68" spans="1:530" s="11" customFormat="1" ht="15.75" x14ac:dyDescent="0.25">
      <c r="A68" s="68"/>
      <c r="B68" s="84"/>
      <c r="C68" s="87"/>
      <c r="D68" s="63" t="s">
        <v>24</v>
      </c>
      <c r="E68" s="63">
        <v>5101</v>
      </c>
      <c r="F68" s="102"/>
      <c r="G68" s="71"/>
      <c r="H68" s="73"/>
      <c r="I68" s="74"/>
      <c r="J68" s="74"/>
      <c r="K68" s="74"/>
      <c r="L68" s="75"/>
      <c r="M68" s="33"/>
      <c r="N68" s="10"/>
    </row>
    <row r="69" spans="1:530" s="11" customFormat="1" ht="15.75" x14ac:dyDescent="0.25">
      <c r="A69" s="68"/>
      <c r="B69" s="84"/>
      <c r="C69" s="87">
        <v>18</v>
      </c>
      <c r="D69" s="63" t="s">
        <v>14</v>
      </c>
      <c r="E69" s="63">
        <v>4113</v>
      </c>
      <c r="F69" s="102"/>
      <c r="G69" s="71"/>
      <c r="H69" s="73"/>
      <c r="I69" s="74"/>
      <c r="J69" s="74"/>
      <c r="K69" s="74"/>
      <c r="L69" s="75"/>
      <c r="M69" s="33"/>
      <c r="N69" s="10"/>
    </row>
    <row r="70" spans="1:530" s="11" customFormat="1" ht="15.75" x14ac:dyDescent="0.25">
      <c r="A70" s="68"/>
      <c r="B70" s="84"/>
      <c r="C70" s="87"/>
      <c r="D70" s="63" t="s">
        <v>13</v>
      </c>
      <c r="E70" s="63">
        <v>4213</v>
      </c>
      <c r="F70" s="102"/>
      <c r="G70" s="71"/>
      <c r="H70" s="73"/>
      <c r="I70" s="74"/>
      <c r="J70" s="74"/>
      <c r="K70" s="74"/>
      <c r="L70" s="75"/>
      <c r="M70" s="33"/>
      <c r="N70" s="10"/>
    </row>
    <row r="71" spans="1:530" s="11" customFormat="1" ht="15.75" x14ac:dyDescent="0.25">
      <c r="A71" s="68"/>
      <c r="B71" s="84"/>
      <c r="C71" s="87"/>
      <c r="D71" s="63" t="s">
        <v>24</v>
      </c>
      <c r="E71" s="63">
        <v>6153</v>
      </c>
      <c r="F71" s="102"/>
      <c r="G71" s="71"/>
      <c r="H71" s="73"/>
      <c r="I71" s="74"/>
      <c r="J71" s="74"/>
      <c r="K71" s="74"/>
      <c r="L71" s="75"/>
      <c r="M71" s="33"/>
      <c r="N71" s="10"/>
    </row>
    <row r="72" spans="1:530" s="11" customFormat="1" ht="15.75" x14ac:dyDescent="0.25">
      <c r="A72" s="68"/>
      <c r="B72" s="84"/>
      <c r="C72" s="87">
        <v>19</v>
      </c>
      <c r="D72" s="63" t="s">
        <v>14</v>
      </c>
      <c r="E72" s="63">
        <v>4113</v>
      </c>
      <c r="F72" s="102"/>
      <c r="G72" s="71"/>
      <c r="H72" s="73"/>
      <c r="I72" s="74"/>
      <c r="J72" s="74"/>
      <c r="K72" s="74"/>
      <c r="L72" s="75"/>
      <c r="M72" s="33"/>
      <c r="N72" s="10"/>
    </row>
    <row r="73" spans="1:530" s="11" customFormat="1" ht="15.75" x14ac:dyDescent="0.25">
      <c r="A73" s="68"/>
      <c r="B73" s="84"/>
      <c r="C73" s="87"/>
      <c r="D73" s="63" t="s">
        <v>13</v>
      </c>
      <c r="E73" s="63">
        <v>6153</v>
      </c>
      <c r="F73" s="102"/>
      <c r="G73" s="71"/>
      <c r="H73" s="73"/>
      <c r="I73" s="74"/>
      <c r="J73" s="74"/>
      <c r="K73" s="74"/>
      <c r="L73" s="75"/>
      <c r="M73" s="33"/>
      <c r="N73" s="10"/>
    </row>
    <row r="74" spans="1:530" s="11" customFormat="1" ht="15.75" x14ac:dyDescent="0.25">
      <c r="A74" s="68"/>
      <c r="B74" s="84"/>
      <c r="C74" s="87"/>
      <c r="D74" s="63" t="s">
        <v>18</v>
      </c>
      <c r="E74" s="63">
        <v>5101</v>
      </c>
      <c r="F74" s="102"/>
      <c r="G74" s="90"/>
      <c r="H74" s="94"/>
      <c r="I74" s="95"/>
      <c r="J74" s="95"/>
      <c r="K74" s="95"/>
      <c r="L74" s="96"/>
      <c r="M74" s="33"/>
      <c r="N74" s="10"/>
    </row>
    <row r="75" spans="1:530" s="31" customFormat="1" ht="16.5" thickBot="1" x14ac:dyDescent="0.3">
      <c r="A75" s="14"/>
      <c r="B75" s="85"/>
      <c r="C75" s="88" t="s">
        <v>42</v>
      </c>
      <c r="D75" s="88"/>
      <c r="E75" s="88"/>
      <c r="F75" s="52">
        <f>F62+F63+F66+F67+F68+F69+F70+F71+F72+F73+F74</f>
        <v>165.13</v>
      </c>
      <c r="G75" s="97"/>
      <c r="H75" s="97"/>
      <c r="I75" s="97"/>
      <c r="J75" s="97"/>
      <c r="K75" s="97"/>
      <c r="L75" s="98"/>
      <c r="M75" s="30"/>
      <c r="N75" s="30"/>
    </row>
    <row r="76" spans="1:530" s="7" customFormat="1" ht="16.5" thickBot="1" x14ac:dyDescent="0.3">
      <c r="A76" s="40"/>
      <c r="B76" s="192"/>
      <c r="C76" s="192"/>
      <c r="D76" s="192"/>
      <c r="E76" s="192"/>
      <c r="F76" s="5"/>
      <c r="G76" s="5"/>
      <c r="H76" s="5"/>
      <c r="I76" s="5"/>
      <c r="J76" s="5"/>
      <c r="K76" s="5"/>
      <c r="L76" s="40"/>
    </row>
    <row r="77" spans="1:530" s="7" customFormat="1" ht="28.5" customHeight="1" thickBot="1" x14ac:dyDescent="0.3">
      <c r="A77" s="40"/>
      <c r="B77" s="180" t="s">
        <v>48</v>
      </c>
      <c r="C77" s="181"/>
      <c r="D77" s="181"/>
      <c r="E77" s="181"/>
      <c r="F77" s="64">
        <f>F31+F45+F61+F75</f>
        <v>1407.25</v>
      </c>
      <c r="G77" s="5"/>
      <c r="H77" s="5"/>
      <c r="I77" s="5"/>
      <c r="J77" s="5"/>
      <c r="K77" s="5"/>
      <c r="L77" s="40"/>
    </row>
    <row r="78" spans="1:530" s="7" customFormat="1" ht="16.5" thickBot="1" x14ac:dyDescent="0.3">
      <c r="A78" s="40"/>
      <c r="B78" s="5"/>
      <c r="C78" s="5"/>
      <c r="D78" s="5"/>
      <c r="E78" s="5"/>
      <c r="F78" s="5"/>
      <c r="G78" s="5"/>
      <c r="H78" s="5"/>
      <c r="I78" s="5"/>
      <c r="J78" s="5"/>
      <c r="K78" s="5"/>
      <c r="L78" s="40"/>
    </row>
    <row r="79" spans="1:530" s="7" customFormat="1" ht="33" customHeight="1" thickBot="1" x14ac:dyDescent="0.3">
      <c r="A79" s="40"/>
      <c r="B79" s="180" t="s">
        <v>47</v>
      </c>
      <c r="C79" s="181"/>
      <c r="D79" s="181"/>
      <c r="E79" s="182"/>
      <c r="F79" s="65">
        <v>29691.41</v>
      </c>
      <c r="G79" s="5"/>
      <c r="H79" s="5"/>
      <c r="I79" s="5"/>
      <c r="J79" s="5"/>
      <c r="K79" s="5"/>
      <c r="L79" s="40"/>
    </row>
    <row r="80" spans="1:530" s="7" customFormat="1" ht="16.5" thickBot="1" x14ac:dyDescent="0.3">
      <c r="A80" s="40"/>
      <c r="B80" s="5"/>
      <c r="C80" s="5"/>
      <c r="D80" s="5"/>
      <c r="E80" s="5"/>
      <c r="F80" s="5"/>
      <c r="G80" s="5"/>
      <c r="H80" s="6"/>
      <c r="I80" s="5"/>
      <c r="J80" s="5"/>
      <c r="K80" s="5"/>
      <c r="L80" s="40"/>
    </row>
    <row r="81" spans="1:12" s="7" customFormat="1" ht="29.25" customHeight="1" thickBot="1" x14ac:dyDescent="0.3">
      <c r="A81" s="40"/>
      <c r="B81" s="183" t="s">
        <v>49</v>
      </c>
      <c r="C81" s="184"/>
      <c r="D81" s="184"/>
      <c r="E81" s="184"/>
      <c r="F81" s="66">
        <f>F77/F79*100</f>
        <v>4.7395862978551708</v>
      </c>
      <c r="G81" s="5"/>
      <c r="H81" s="6"/>
      <c r="I81" s="5"/>
      <c r="J81" s="5"/>
      <c r="K81" s="5"/>
      <c r="L81" s="40"/>
    </row>
    <row r="82" spans="1:12" s="7" customFormat="1" ht="16.5" thickBot="1" x14ac:dyDescent="0.3">
      <c r="A82" s="40"/>
      <c r="B82" s="5"/>
      <c r="C82" s="5"/>
      <c r="D82" s="5"/>
      <c r="E82" s="5"/>
      <c r="F82" s="5"/>
      <c r="G82" s="5"/>
      <c r="H82" s="6"/>
      <c r="I82" s="5"/>
      <c r="J82" s="5"/>
      <c r="K82" s="5"/>
      <c r="L82" s="40"/>
    </row>
    <row r="83" spans="1:12" s="7" customFormat="1" ht="15.75" customHeight="1" x14ac:dyDescent="0.3">
      <c r="A83" s="40"/>
      <c r="B83" s="5"/>
      <c r="C83" s="5"/>
      <c r="D83" s="5"/>
      <c r="E83" s="41" t="s">
        <v>22</v>
      </c>
      <c r="F83" s="37">
        <f>F8+F9+F10+F52+F54+F55</f>
        <v>123.93</v>
      </c>
      <c r="G83" s="6"/>
      <c r="H83" s="6"/>
      <c r="I83" s="5"/>
      <c r="J83" s="5"/>
      <c r="K83" s="5"/>
      <c r="L83" s="40"/>
    </row>
    <row r="84" spans="1:12" s="7" customFormat="1" ht="20.25" customHeight="1" x14ac:dyDescent="0.3">
      <c r="A84" s="40"/>
      <c r="B84" s="5"/>
      <c r="C84" s="5"/>
      <c r="D84" s="5"/>
      <c r="E84" s="42" t="s">
        <v>43</v>
      </c>
      <c r="F84" s="38">
        <f>F34+F35+F36+F37+F38+F46+F47+F48+F49+F50+F51+F58</f>
        <v>345.6699999999999</v>
      </c>
      <c r="G84" s="6"/>
      <c r="H84" s="6"/>
      <c r="I84" s="5"/>
      <c r="J84" s="5"/>
      <c r="K84" s="5"/>
      <c r="L84" s="40"/>
    </row>
    <row r="85" spans="1:12" s="7" customFormat="1" ht="15.75" customHeight="1" x14ac:dyDescent="0.3">
      <c r="A85" s="40"/>
      <c r="B85" s="5"/>
      <c r="C85" s="5"/>
      <c r="D85" s="5"/>
      <c r="E85" s="42" t="s">
        <v>12</v>
      </c>
      <c r="F85" s="38">
        <f>F11+F12+F13+F14+F15+F16+F17+F18+F19+F20+F21+F22+F23+F24+F25+F26+F27+F28+F29+F30</f>
        <v>720.06999999999994</v>
      </c>
      <c r="G85" s="6"/>
      <c r="H85" s="5"/>
      <c r="I85" s="5"/>
      <c r="J85" s="5"/>
      <c r="K85" s="5"/>
      <c r="L85" s="40"/>
    </row>
    <row r="86" spans="1:12" s="7" customFormat="1" ht="15.75" customHeight="1" thickBot="1" x14ac:dyDescent="0.35">
      <c r="A86" s="40"/>
      <c r="B86" s="5"/>
      <c r="C86" s="5"/>
      <c r="D86" s="5"/>
      <c r="E86" s="43" t="s">
        <v>36</v>
      </c>
      <c r="F86" s="39">
        <f>F40+F41+F42+F43+F44+F62+F63+F66+F67+F68+F69+F70+F71+F72+F73+F74</f>
        <v>217.57999999999998</v>
      </c>
      <c r="G86" s="6"/>
      <c r="H86" s="6"/>
      <c r="I86" s="5"/>
      <c r="J86" s="5"/>
      <c r="K86" s="5"/>
      <c r="L86" s="40"/>
    </row>
    <row r="87" spans="1:12" s="7" customFormat="1" ht="15.75" x14ac:dyDescent="0.25">
      <c r="A87" s="40"/>
      <c r="B87" s="5"/>
      <c r="C87" s="5"/>
      <c r="D87" s="5"/>
      <c r="E87" s="5"/>
      <c r="F87" s="5"/>
      <c r="G87" s="5"/>
      <c r="H87" s="5"/>
      <c r="I87" s="5"/>
      <c r="J87" s="5"/>
      <c r="K87" s="5"/>
      <c r="L87" s="40"/>
    </row>
    <row r="88" spans="1:12" s="7" customFormat="1" ht="15.75" x14ac:dyDescent="0.25">
      <c r="A88" s="40"/>
      <c r="B88" s="5"/>
      <c r="C88" s="5"/>
      <c r="D88" s="5"/>
      <c r="E88" s="6"/>
      <c r="F88" s="5"/>
      <c r="G88" s="5"/>
      <c r="H88" s="5"/>
      <c r="I88" s="5"/>
      <c r="J88" s="5"/>
      <c r="K88" s="5"/>
      <c r="L88" s="40"/>
    </row>
    <row r="89" spans="1:12" s="7" customFormat="1" ht="15.75" x14ac:dyDescent="0.25">
      <c r="A89" s="40"/>
      <c r="B89" s="5"/>
      <c r="C89" s="5"/>
      <c r="D89" s="5"/>
      <c r="E89" s="5"/>
      <c r="F89" s="6"/>
      <c r="G89" s="6"/>
      <c r="H89" s="5"/>
      <c r="I89" s="5"/>
      <c r="J89" s="5"/>
      <c r="K89" s="5"/>
      <c r="L89" s="40"/>
    </row>
    <row r="90" spans="1:12" ht="15.7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ht="15.7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ht="15.7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ht="15.7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ht="15.7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ht="15.7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ht="15.7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ht="15.7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ht="15.7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ht="15.7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ht="15.7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ht="15.7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ht="15.7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ht="15.7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ht="15.7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ht="15.7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ht="15.7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ht="15.7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ht="15.7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ht="15.7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ht="15.7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ht="15.7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ht="15.7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ht="15.7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ht="15.7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ht="15.7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ht="15.7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ht="15.7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ht="15.7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ht="15.7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ht="15.7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ht="15.7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ht="15.7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ht="15.7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ht="15.7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ht="15.7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ht="15.7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ht="15.7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ht="15.7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ht="15.7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ht="15.7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ht="15.7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ht="15.7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ht="15.7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ht="15.7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ht="15.7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ht="15.7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ht="15.7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ht="15.7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ht="15.7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ht="15.7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ht="15.7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ht="15.7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ht="15.7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ht="15.7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ht="15.7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ht="15.7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ht="15.7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ht="15.7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ht="15.7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ht="15.7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ht="15.7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ht="15.7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ht="15.7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ht="15.7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ht="15.7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ht="15.7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ht="15.7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ht="15.7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ht="15.7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ht="15.7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ht="15.7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ht="15.7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ht="15.7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ht="15.7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ht="15.7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ht="15.7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ht="15.7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ht="15.7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ht="15.7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ht="15.7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ht="15.7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ht="15.7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ht="15.7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ht="15.7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ht="15.7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ht="15.7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ht="15.7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ht="15.7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ht="15.7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ht="15.7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ht="15.7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ht="15.7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ht="15.7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ht="15.7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ht="15.7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ht="15.7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ht="15.7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ht="15.7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ht="15.7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ht="15.7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ht="15.7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ht="15.7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ht="15.7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ht="15.7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ht="15.7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ht="15.7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ht="15.7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ht="15.7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ht="15.7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ht="15.7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ht="15.7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ht="15.7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ht="15.7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ht="15.7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ht="15.7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ht="15.7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ht="15.7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ht="15.7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ht="15.7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ht="15.7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ht="15.7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ht="15.7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ht="15.7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ht="15.7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ht="15.7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ht="15.7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ht="15.7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ht="15.7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ht="15.7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ht="15.7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ht="15.7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ht="15.7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ht="15.7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ht="15.7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ht="15.7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ht="15.7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ht="15.7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ht="15.7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ht="15.7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ht="15.7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ht="15.7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ht="15.7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ht="15.7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ht="15.7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ht="15.7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ht="15.7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ht="15.7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ht="15.7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ht="15.7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ht="15.7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ht="15.7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ht="15.7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ht="15.7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ht="15.7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ht="15.7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ht="15.7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ht="15.7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ht="15.7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ht="15.7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ht="15.7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ht="15.7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ht="15.7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ht="15.75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ht="15.75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ht="15.75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ht="15.75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ht="15.75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ht="15.75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ht="15.75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ht="15.75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ht="15.75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 ht="15.7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 ht="15.7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 ht="15.75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 ht="15.75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ht="15.75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 ht="15.7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 ht="15.75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 ht="15.75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 ht="15.75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 ht="15.75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 ht="15.75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ht="15.75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ht="15.75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ht="15.75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ht="15.75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ht="15.75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ht="15.75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ht="15.75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ht="15.75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 ht="15.75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 ht="15.75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ht="15.75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ht="15.75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ht="15.75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ht="15.75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 ht="15.75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 ht="15.75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 ht="15.75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 ht="15.75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 ht="15.75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 ht="15.75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 ht="15.75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 ht="15.75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 ht="15.75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 ht="15.75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 ht="15.75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 ht="15.75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 ht="15.75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 ht="15.75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 ht="15.75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 ht="15.75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 ht="15.75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 ht="15.75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 ht="15.75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 ht="15.75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 ht="15.75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</sheetData>
  <mergeCells count="64">
    <mergeCell ref="B79:E79"/>
    <mergeCell ref="B81:E81"/>
    <mergeCell ref="G61:L61"/>
    <mergeCell ref="H40:L44"/>
    <mergeCell ref="B46:B61"/>
    <mergeCell ref="C61:E61"/>
    <mergeCell ref="C45:E45"/>
    <mergeCell ref="G40:G44"/>
    <mergeCell ref="G45:L45"/>
    <mergeCell ref="B77:E77"/>
    <mergeCell ref="C55:C57"/>
    <mergeCell ref="C50:C51"/>
    <mergeCell ref="B76:E76"/>
    <mergeCell ref="B62:B63"/>
    <mergeCell ref="B34:B45"/>
    <mergeCell ref="C41:C43"/>
    <mergeCell ref="H58:L60"/>
    <mergeCell ref="C47:C49"/>
    <mergeCell ref="G46:G51"/>
    <mergeCell ref="G52:G57"/>
    <mergeCell ref="G58:G60"/>
    <mergeCell ref="F52:F53"/>
    <mergeCell ref="F58:F60"/>
    <mergeCell ref="F55:F57"/>
    <mergeCell ref="H55:L57"/>
    <mergeCell ref="H46:L51"/>
    <mergeCell ref="H52:L53"/>
    <mergeCell ref="H54:L54"/>
    <mergeCell ref="G34:G39"/>
    <mergeCell ref="F34:F39"/>
    <mergeCell ref="F40:F44"/>
    <mergeCell ref="H32:L32"/>
    <mergeCell ref="H33:L33"/>
    <mergeCell ref="H34:L38"/>
    <mergeCell ref="B1:E1"/>
    <mergeCell ref="H6:L6"/>
    <mergeCell ref="B8:B31"/>
    <mergeCell ref="H7:L7"/>
    <mergeCell ref="H10:L10"/>
    <mergeCell ref="H9:L9"/>
    <mergeCell ref="H8:L8"/>
    <mergeCell ref="G11:G30"/>
    <mergeCell ref="H11:L30"/>
    <mergeCell ref="G31:L31"/>
    <mergeCell ref="B4:L4"/>
    <mergeCell ref="C25:C26"/>
    <mergeCell ref="C31:E31"/>
    <mergeCell ref="G8:G10"/>
    <mergeCell ref="A66:A74"/>
    <mergeCell ref="C62:C63"/>
    <mergeCell ref="G62:G63"/>
    <mergeCell ref="H62:L63"/>
    <mergeCell ref="H64:L64"/>
    <mergeCell ref="H65:L65"/>
    <mergeCell ref="B66:B75"/>
    <mergeCell ref="C66:C68"/>
    <mergeCell ref="C69:C71"/>
    <mergeCell ref="C72:C74"/>
    <mergeCell ref="C75:E75"/>
    <mergeCell ref="G66:G74"/>
    <mergeCell ref="H66:L74"/>
    <mergeCell ref="G75:L75"/>
    <mergeCell ref="F62:F63"/>
    <mergeCell ref="F66:F74"/>
  </mergeCells>
  <pageMargins left="0" right="0.78125" top="0.5" bottom="0.5" header="0.3" footer="0.3"/>
  <pageSetup orientation="landscape" r:id="rId1"/>
  <headerFooter>
    <oddFooter>&amp;L          &amp;"Times New Roman,Regular"&amp;10Дијана Бијелић&amp;R&amp;"Times New Roman,Regular"&amp;10Јануар.2023.године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2023-01-21T14:34:35Z</cp:lastPrinted>
  <dcterms:created xsi:type="dcterms:W3CDTF">2022-12-17T18:59:26Z</dcterms:created>
  <dcterms:modified xsi:type="dcterms:W3CDTF">2023-10-16T05:48:01Z</dcterms:modified>
</cp:coreProperties>
</file>