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1" i="1" l="1"/>
  <c r="K66" i="1" l="1"/>
  <c r="K67" i="1"/>
  <c r="K65" i="1"/>
  <c r="F55" i="1" l="1"/>
  <c r="F34" i="1" l="1"/>
  <c r="F63" i="1"/>
  <c r="F16" i="1"/>
  <c r="F65" i="1" l="1"/>
</calcChain>
</file>

<file path=xl/sharedStrings.xml><?xml version="1.0" encoding="utf-8"?>
<sst xmlns="http://schemas.openxmlformats.org/spreadsheetml/2006/main" count="139" uniqueCount="64">
  <si>
    <t>Привредна јединица</t>
  </si>
  <si>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</si>
  <si>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</si>
  <si>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</si>
  <si>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</si>
  <si>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</si>
  <si>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</si>
  <si>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>ПРИЈЕДЛОГ ЗА ИЗДВАЈАЊЕ ПОВРШИНА ШУМА ДЕФИНИСАНИХ КАО ШУМЕ ВИСОКЕ ЗАШТИТНЕ ВРИЈЕДНОСТИ НА ШПП "ЈАХОРИНСКО"</t>
  </si>
  <si>
    <t>13. ШГ "ЈАХОРИНА" ПАЛЕ</t>
  </si>
  <si>
    <t xml:space="preserve">      ШПП "ЈАХОРИНСКО"</t>
  </si>
  <si>
    <t>а</t>
  </si>
  <si>
    <t>Укупно ПЈ "Романија Мокро"</t>
  </si>
  <si>
    <t>Укупно ПЈ "Горња Прача"</t>
  </si>
  <si>
    <t>a</t>
  </si>
  <si>
    <t>VZV- 4a</t>
  </si>
  <si>
    <t>VZV -6</t>
  </si>
  <si>
    <t>c</t>
  </si>
  <si>
    <t>b</t>
  </si>
  <si>
    <t>"Горња Прача"</t>
  </si>
  <si>
    <t>"Романија-Мокро"</t>
  </si>
  <si>
    <t>d</t>
  </si>
  <si>
    <t>VZV - 1а</t>
  </si>
  <si>
    <t>e</t>
  </si>
  <si>
    <t>"Јахорина"</t>
  </si>
  <si>
    <t>VZV - 6</t>
  </si>
  <si>
    <t>VZV - 4a</t>
  </si>
  <si>
    <t>Укупно ПЈ "Јахорина"</t>
  </si>
  <si>
    <t>"Требевић"</t>
  </si>
  <si>
    <t>Укупно ПЈ "Требевић"</t>
  </si>
  <si>
    <r>
      <rPr>
        <i/>
        <sz val="12"/>
        <color theme="1"/>
        <rFont val="Times New Roman"/>
        <family val="1"/>
      </rPr>
      <t xml:space="preserve">Шуме важне за водене токове  и изворишта    </t>
    </r>
    <r>
      <rPr>
        <sz val="12"/>
        <color theme="1"/>
        <rFont val="Times New Roman"/>
        <family val="1"/>
      </rPr>
      <t xml:space="preserve">                           </t>
    </r>
    <r>
      <rPr>
        <b/>
        <sz val="12"/>
        <color theme="1"/>
        <rFont val="Times New Roman"/>
        <family val="1"/>
      </rPr>
      <t>Сињево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</si>
  <si>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и изворишта       </t>
    </r>
    <r>
      <rPr>
        <sz val="11"/>
        <color theme="1"/>
        <rFont val="Times New Roman"/>
        <family val="1"/>
      </rPr>
      <t xml:space="preserve">                      </t>
    </r>
    <r>
      <rPr>
        <b/>
        <sz val="11"/>
        <color theme="1"/>
        <rFont val="Times New Roman"/>
        <family val="1"/>
      </rPr>
      <t>Дубоки поток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</si>
  <si>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</t>
    </r>
    <r>
      <rPr>
        <i/>
        <sz val="12"/>
        <color theme="1"/>
        <rFont val="Times New Roman"/>
        <family val="1"/>
      </rPr>
      <t xml:space="preserve"> и изворишта   </t>
    </r>
    <r>
      <rPr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Times New Roman"/>
        <family val="1"/>
      </rPr>
      <t>Јасенова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</si>
  <si>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и изворишта </t>
    </r>
    <r>
      <rPr>
        <sz val="11"/>
        <color theme="1"/>
        <rFont val="Times New Roman"/>
        <family val="1"/>
      </rPr>
      <t xml:space="preserve">                        </t>
    </r>
    <r>
      <rPr>
        <b/>
        <sz val="11"/>
        <color theme="1"/>
        <rFont val="Times New Roman"/>
        <family val="1"/>
      </rPr>
      <t>Студено врело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</si>
  <si>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            </t>
    </r>
    <r>
      <rPr>
        <sz val="12"/>
        <color theme="1"/>
        <rFont val="Times New Roman"/>
        <family val="1"/>
      </rPr>
      <t xml:space="preserve">              </t>
    </r>
    <r>
      <rPr>
        <b/>
        <sz val="11"/>
        <color theme="1"/>
        <rFont val="Times New Roman"/>
        <family val="1"/>
      </rPr>
      <t>Мусино врело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</si>
  <si>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   </t>
    </r>
    <r>
      <rPr>
        <sz val="11"/>
        <color theme="1"/>
        <rFont val="Times New Roman"/>
        <family val="1"/>
      </rPr>
      <t xml:space="preserve">         </t>
    </r>
    <r>
      <rPr>
        <b/>
        <sz val="11"/>
        <color theme="1"/>
        <rFont val="Times New Roman"/>
        <family val="1"/>
      </rPr>
      <t>Јавор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</si>
  <si>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sz val="12"/>
        <color theme="1"/>
        <rFont val="Times New Roman"/>
        <family val="1"/>
      </rPr>
      <t xml:space="preserve">  </t>
    </r>
    <r>
      <rPr>
        <b/>
        <sz val="12"/>
        <color theme="1"/>
        <rFont val="Times New Roman"/>
        <family val="1"/>
      </rPr>
      <t>Божића врело-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</si>
  <si>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>Станско врело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</si>
  <si>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b/>
        <sz val="12"/>
        <color theme="1"/>
        <rFont val="Times New Roman"/>
        <family val="1"/>
      </rPr>
      <t>Близанци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</si>
  <si>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b/>
        <sz val="12"/>
        <color theme="1"/>
        <rFont val="Times New Roman"/>
        <family val="1"/>
      </rPr>
      <t>Сјетлинска врела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</si>
  <si>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b/>
        <sz val="11"/>
        <color theme="1"/>
        <rFont val="Times New Roman"/>
        <family val="1"/>
      </rPr>
      <t>Хајдучко врело - извориште</t>
    </r>
  </si>
  <si>
    <r>
      <rPr>
        <i/>
        <sz val="11"/>
        <color theme="1"/>
        <rFont val="Times New Roman"/>
        <family val="1"/>
      </rPr>
      <t xml:space="preserve">Заштићено подручје </t>
    </r>
    <r>
      <rPr>
        <sz val="12"/>
        <color theme="1"/>
        <rFont val="Times New Roman"/>
        <family val="1"/>
      </rPr>
      <t xml:space="preserve">-                                     </t>
    </r>
    <r>
      <rPr>
        <b/>
        <sz val="11"/>
        <color theme="1"/>
        <rFont val="Times New Roman"/>
        <family val="1"/>
      </rPr>
      <t>Сјеменска састојина јеле - објекат S.S.010.1201.15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</si>
  <si>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  </t>
    </r>
    <r>
      <rPr>
        <b/>
        <sz val="12"/>
        <color theme="1"/>
        <rFont val="Times New Roman"/>
        <family val="1"/>
      </rPr>
      <t>Заштитни појас око скијашких стаза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</si>
  <si>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  </t>
    </r>
    <r>
      <rPr>
        <b/>
        <sz val="11"/>
        <color theme="1"/>
        <rFont val="Times New Roman"/>
        <family val="1"/>
      </rPr>
      <t>Кадино врело -извориште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</si>
  <si>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sz val="12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Бијеле воде - извориште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</si>
  <si>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    </t>
    </r>
    <r>
      <rPr>
        <b/>
        <sz val="12"/>
        <color theme="1"/>
        <rFont val="Times New Roman"/>
        <family val="1"/>
      </rPr>
      <t>Врело Праче - извориште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</si>
  <si>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   </t>
    </r>
    <r>
      <rPr>
        <b/>
        <sz val="11"/>
        <color theme="1"/>
        <rFont val="Times New Roman"/>
        <family val="1"/>
      </rPr>
      <t>Заштитни појас око скијашких стаза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</si>
  <si>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>Пећина Орловача - споменик природе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</si>
  <si>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 </t>
    </r>
    <r>
      <rPr>
        <sz val="12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Новакова пећина са окружењем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</si>
  <si>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</t>
    </r>
    <r>
      <rPr>
        <sz val="11"/>
        <color theme="1"/>
        <rFont val="Times New Roman"/>
        <family val="1"/>
      </rPr>
      <t xml:space="preserve">                                               </t>
    </r>
    <r>
      <rPr>
        <b/>
        <sz val="11"/>
        <color theme="1"/>
        <rFont val="Times New Roman"/>
        <family val="1"/>
      </rPr>
      <t>Седрене творевине - Паљанска Миљацка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</si>
  <si>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   </t>
    </r>
    <r>
      <rPr>
        <sz val="12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Врело Паљанске Миљацке - сабирна комора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</si>
  <si>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</t>
    </r>
    <r>
      <rPr>
        <sz val="12"/>
        <color theme="1"/>
        <rFont val="Times New Roman"/>
        <family val="1"/>
      </rPr>
      <t xml:space="preserve">       </t>
    </r>
    <r>
      <rPr>
        <b/>
        <sz val="11"/>
        <color theme="1"/>
        <rFont val="Times New Roman"/>
        <family val="1"/>
      </rPr>
      <t>Градина (Средњовјековни град)</t>
    </r>
  </si>
  <si>
    <r>
      <rPr>
        <i/>
        <sz val="11"/>
        <color theme="1"/>
        <rFont val="Times New Roman"/>
        <family val="1"/>
      </rPr>
      <t>Шуме важне за водене токове  и изворишта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Влаховићи- Растеретна комора -1и2 резервоари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</si>
  <si>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</t>
    </r>
    <r>
      <rPr>
        <b/>
        <sz val="11"/>
        <color theme="1"/>
        <rFont val="Times New Roman"/>
        <family val="1"/>
      </rPr>
      <t>Влаховићи - каптажа- резервоари</t>
    </r>
  </si>
  <si>
    <r>
      <rPr>
        <i/>
        <sz val="11"/>
        <color theme="1"/>
        <rFont val="Times New Roman"/>
        <family val="1"/>
      </rPr>
      <t>Шуме важне за водене токове  и изворишта</t>
    </r>
    <r>
      <rPr>
        <sz val="12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Бистрица - резервоари</t>
    </r>
  </si>
  <si>
    <r>
      <rPr>
        <i/>
        <sz val="11"/>
        <color theme="1"/>
        <rFont val="Times New Roman"/>
        <family val="1"/>
      </rPr>
      <t xml:space="preserve">Шуме важне за водене токове  и изворишта  </t>
    </r>
    <r>
      <rPr>
        <b/>
        <sz val="11"/>
        <color theme="1"/>
        <rFont val="Times New Roman"/>
        <family val="1"/>
      </rPr>
      <t>Бистрица - извориште - каптажа</t>
    </r>
  </si>
  <si>
    <r>
      <rPr>
        <i/>
        <sz val="12"/>
        <color theme="1"/>
        <rFont val="Times New Roman"/>
        <family val="1"/>
      </rPr>
      <t xml:space="preserve">Шуме важне за водене токове  и изворишта    </t>
    </r>
    <r>
      <rPr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Times New Roman"/>
        <family val="1"/>
      </rPr>
      <t>Кањон ријеке Бистрице -дио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</si>
  <si>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</t>
    </r>
    <r>
      <rPr>
        <sz val="12"/>
        <color theme="1"/>
        <rFont val="Times New Roman"/>
        <family val="1"/>
      </rPr>
      <t xml:space="preserve">   </t>
    </r>
    <r>
      <rPr>
        <b/>
        <sz val="11"/>
        <color theme="1"/>
        <rFont val="Times New Roman"/>
        <family val="1"/>
      </rPr>
      <t>Заштитни појас око скијашких стаза и туристичких објеката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</si>
  <si>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</t>
    </r>
    <r>
      <rPr>
        <sz val="12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Споменици битни за локално становништво</t>
    </r>
  </si>
  <si>
    <r>
      <rPr>
        <i/>
        <sz val="11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</t>
    </r>
    <r>
      <rPr>
        <b/>
        <sz val="11"/>
        <color theme="1"/>
        <rFont val="Times New Roman"/>
        <family val="1"/>
      </rPr>
      <t>Православна црква Село Луке; шуме у окружењу</t>
    </r>
  </si>
  <si>
    <r>
      <rPr>
        <i/>
        <sz val="11"/>
        <color theme="1"/>
        <rFont val="Times New Roman"/>
        <family val="1"/>
      </rPr>
      <t xml:space="preserve">Шуме важне за водене токове      </t>
    </r>
    <r>
      <rPr>
        <sz val="12"/>
        <color theme="1"/>
        <rFont val="Times New Roman"/>
        <family val="1"/>
      </rPr>
      <t xml:space="preserve">                          </t>
    </r>
    <r>
      <rPr>
        <b/>
        <sz val="11"/>
        <color theme="1"/>
        <rFont val="Times New Roman"/>
        <family val="1"/>
      </rPr>
      <t>Каљон ријеке Миљацке -дио</t>
    </r>
  </si>
  <si>
    <t>VZV - 1a</t>
  </si>
  <si>
    <t>Укупна неспорна површина шума и шумског земљишта на ШПП "Јахоринско"</t>
  </si>
  <si>
    <t>Укупна површина шума предложених за издвајање шума дефинисаних као ШВЗВ  на ШПП "Јахоринско"</t>
  </si>
  <si>
    <t>Процентуално учешће површина  шума предложених за издвајање шума дефинис. Као ШВЗВ  на ШПП "Јахоринско"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</si>
</sst>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right" vertical="center" wrapText="1"/>
    </xf>
    <xf numFmtId="2" fontId="2" fillId="2" borderId="10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/>
    <xf numFmtId="0" fontId="2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/>
    <xf numFmtId="0" fontId="7" fillId="2" borderId="0" xfId="0" applyFont="1" applyFill="1"/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/>
    <xf numFmtId="0" fontId="2" fillId="2" borderId="54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2" fontId="2" fillId="3" borderId="53" xfId="0" applyNumberFormat="1" applyFont="1" applyFill="1" applyBorder="1" applyAlignment="1">
      <alignment vertical="center"/>
    </xf>
    <xf numFmtId="2" fontId="2" fillId="3" borderId="31" xfId="0" applyNumberFormat="1" applyFont="1" applyFill="1" applyBorder="1" applyAlignment="1">
      <alignment vertical="center"/>
    </xf>
    <xf numFmtId="0" fontId="2" fillId="3" borderId="37" xfId="0" applyFont="1" applyFill="1" applyBorder="1"/>
    <xf numFmtId="0" fontId="2" fillId="3" borderId="39" xfId="0" applyFont="1" applyFill="1" applyBorder="1"/>
    <xf numFmtId="0" fontId="2" fillId="3" borderId="56" xfId="0" applyFont="1" applyFill="1" applyBorder="1"/>
    <xf numFmtId="2" fontId="1" fillId="2" borderId="38" xfId="0" applyNumberFormat="1" applyFont="1" applyFill="1" applyBorder="1"/>
    <xf numFmtId="2" fontId="1" fillId="2" borderId="40" xfId="0" applyNumberFormat="1" applyFont="1" applyFill="1" applyBorder="1"/>
    <xf numFmtId="2" fontId="1" fillId="2" borderId="54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2" fontId="6" fillId="3" borderId="38" xfId="0" applyNumberFormat="1" applyFont="1" applyFill="1" applyBorder="1" applyAlignment="1">
      <alignment horizontal="right" vertical="center"/>
    </xf>
    <xf numFmtId="2" fontId="6" fillId="3" borderId="54" xfId="0" applyNumberFormat="1" applyFont="1" applyFill="1" applyBorder="1" applyAlignment="1">
      <alignment horizontal="right"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58" xfId="0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2" fontId="1" fillId="3" borderId="38" xfId="0" applyNumberFormat="1" applyFont="1" applyFill="1" applyBorder="1" applyAlignment="1">
      <alignment horizontal="right" vertical="center" wrapText="1"/>
    </xf>
    <xf numFmtId="2" fontId="1" fillId="3" borderId="54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6"/>
  <sheetViews>
    <sheetView tabSelected="1" view="pageLayout" topLeftCell="A61" zoomScaleNormal="100" workbookViewId="0">
      <selection activeCell="F74" sqref="F74"/>
    </sheetView>
  </sheetViews>
  <sheetFormatPr defaultRowHeight="15.75" x14ac:dyDescent="0.25"/>
  <cols>
    <col min="1" max="1" width="4.7109375" customWidth="1"/>
    <col min="2" max="2" width="22.7109375" style="4" customWidth="1"/>
    <col min="3" max="3" width="10.85546875" style="4" customWidth="1"/>
    <col min="4" max="4" width="11" style="4" customWidth="1"/>
    <col min="5" max="5" width="12.7109375" style="4" customWidth="1"/>
    <col min="6" max="6" width="9.7109375" style="4" customWidth="1"/>
    <col min="7" max="7" width="9.140625" style="4"/>
    <col min="8" max="8" width="4.42578125" style="4" customWidth="1"/>
    <col min="9" max="12" width="9.140625" style="4"/>
    <col min="13" max="13" width="7.5703125" style="4" customWidth="1"/>
  </cols>
  <sheetData>
    <row r="1" spans="2:14" ht="15.75" customHeight="1" x14ac:dyDescent="0.25">
      <c r="B1" s="141" t="s">
        <v>8</v>
      </c>
      <c r="C1" s="141"/>
      <c r="D1" s="141"/>
      <c r="E1" s="141"/>
      <c r="G1" s="6"/>
      <c r="H1" s="6"/>
      <c r="I1" s="6"/>
      <c r="J1" s="6"/>
      <c r="K1" s="6"/>
      <c r="L1" s="6"/>
      <c r="M1" s="6"/>
    </row>
    <row r="2" spans="2:14" ht="15.75" customHeight="1" x14ac:dyDescent="0.25">
      <c r="B2" s="141" t="s">
        <v>9</v>
      </c>
      <c r="C2" s="141"/>
      <c r="D2" s="141"/>
      <c r="E2" s="141"/>
      <c r="G2" s="6"/>
      <c r="H2" s="6"/>
      <c r="I2" s="6"/>
      <c r="J2" s="6"/>
      <c r="K2" s="6"/>
      <c r="L2" s="6"/>
      <c r="M2" s="6"/>
    </row>
    <row r="3" spans="2:14" ht="16.5" thickBo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4" ht="33" customHeight="1" thickBot="1" x14ac:dyDescent="0.3">
      <c r="B4" s="142" t="s">
        <v>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  <c r="N4" s="1"/>
    </row>
    <row r="5" spans="2:14" ht="16.5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4" ht="32.25" thickBot="1" x14ac:dyDescent="0.3">
      <c r="B6" s="22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139" t="s">
        <v>5</v>
      </c>
      <c r="H6" s="139"/>
      <c r="I6" s="139" t="s">
        <v>6</v>
      </c>
      <c r="J6" s="139"/>
      <c r="K6" s="139"/>
      <c r="L6" s="139"/>
      <c r="M6" s="140"/>
    </row>
    <row r="7" spans="2:14" ht="29.25" customHeight="1" x14ac:dyDescent="0.25">
      <c r="B7" s="55" t="s">
        <v>19</v>
      </c>
      <c r="C7" s="43">
        <v>6</v>
      </c>
      <c r="D7" s="43" t="s">
        <v>16</v>
      </c>
      <c r="E7" s="43">
        <v>1204</v>
      </c>
      <c r="F7" s="7">
        <v>1</v>
      </c>
      <c r="G7" s="114" t="s">
        <v>14</v>
      </c>
      <c r="H7" s="114"/>
      <c r="I7" s="134" t="s">
        <v>29</v>
      </c>
      <c r="J7" s="134"/>
      <c r="K7" s="134"/>
      <c r="L7" s="134"/>
      <c r="M7" s="135"/>
    </row>
    <row r="8" spans="2:14" ht="45.75" customHeight="1" x14ac:dyDescent="0.25">
      <c r="B8" s="127"/>
      <c r="C8" s="42">
        <v>7</v>
      </c>
      <c r="D8" s="42" t="s">
        <v>16</v>
      </c>
      <c r="E8" s="42">
        <v>5102</v>
      </c>
      <c r="F8" s="8">
        <v>5</v>
      </c>
      <c r="G8" s="132" t="s">
        <v>15</v>
      </c>
      <c r="H8" s="133"/>
      <c r="I8" s="122" t="s">
        <v>46</v>
      </c>
      <c r="J8" s="120"/>
      <c r="K8" s="120"/>
      <c r="L8" s="120"/>
      <c r="M8" s="121"/>
    </row>
    <row r="9" spans="2:14" ht="30" customHeight="1" x14ac:dyDescent="0.25">
      <c r="B9" s="127"/>
      <c r="C9" s="42">
        <v>49</v>
      </c>
      <c r="D9" s="42" t="s">
        <v>16</v>
      </c>
      <c r="E9" s="42">
        <v>1203</v>
      </c>
      <c r="F9" s="8">
        <v>1</v>
      </c>
      <c r="G9" s="96" t="s">
        <v>14</v>
      </c>
      <c r="H9" s="96"/>
      <c r="I9" s="122" t="s">
        <v>30</v>
      </c>
      <c r="J9" s="122"/>
      <c r="K9" s="122"/>
      <c r="L9" s="122"/>
      <c r="M9" s="136"/>
    </row>
    <row r="10" spans="2:14" ht="15" customHeight="1" x14ac:dyDescent="0.25">
      <c r="B10" s="127"/>
      <c r="C10" s="42">
        <v>51</v>
      </c>
      <c r="D10" s="42" t="s">
        <v>10</v>
      </c>
      <c r="E10" s="42">
        <v>1201</v>
      </c>
      <c r="F10" s="8">
        <v>1</v>
      </c>
      <c r="G10" s="96"/>
      <c r="H10" s="96"/>
      <c r="I10" s="74" t="s">
        <v>31</v>
      </c>
      <c r="J10" s="87"/>
      <c r="K10" s="87"/>
      <c r="L10" s="87"/>
      <c r="M10" s="88"/>
    </row>
    <row r="11" spans="2:14" ht="15" customHeight="1" x14ac:dyDescent="0.25">
      <c r="B11" s="127"/>
      <c r="C11" s="42">
        <v>52</v>
      </c>
      <c r="D11" s="42" t="s">
        <v>10</v>
      </c>
      <c r="E11" s="42">
        <v>1203</v>
      </c>
      <c r="F11" s="8">
        <v>1</v>
      </c>
      <c r="G11" s="96"/>
      <c r="H11" s="96"/>
      <c r="I11" s="79"/>
      <c r="J11" s="109"/>
      <c r="K11" s="109"/>
      <c r="L11" s="109"/>
      <c r="M11" s="110"/>
    </row>
    <row r="12" spans="2:14" ht="28.5" customHeight="1" x14ac:dyDescent="0.25">
      <c r="B12" s="127"/>
      <c r="C12" s="42">
        <v>61</v>
      </c>
      <c r="D12" s="42" t="s">
        <v>16</v>
      </c>
      <c r="E12" s="42">
        <v>6201</v>
      </c>
      <c r="F12" s="8">
        <v>1</v>
      </c>
      <c r="G12" s="96"/>
      <c r="H12" s="96"/>
      <c r="I12" s="122" t="s">
        <v>32</v>
      </c>
      <c r="J12" s="120"/>
      <c r="K12" s="120"/>
      <c r="L12" s="120"/>
      <c r="M12" s="121"/>
    </row>
    <row r="13" spans="2:14" ht="31.5" customHeight="1" x14ac:dyDescent="0.25">
      <c r="B13" s="127"/>
      <c r="C13" s="42">
        <v>62</v>
      </c>
      <c r="D13" s="42" t="s">
        <v>10</v>
      </c>
      <c r="E13" s="42">
        <v>1203</v>
      </c>
      <c r="F13" s="8">
        <v>1</v>
      </c>
      <c r="G13" s="96"/>
      <c r="H13" s="96"/>
      <c r="I13" s="120" t="s">
        <v>33</v>
      </c>
      <c r="J13" s="120"/>
      <c r="K13" s="120"/>
      <c r="L13" s="120"/>
      <c r="M13" s="121"/>
    </row>
    <row r="14" spans="2:14" ht="30" customHeight="1" x14ac:dyDescent="0.25">
      <c r="B14" s="127"/>
      <c r="C14" s="42">
        <v>62</v>
      </c>
      <c r="D14" s="42" t="s">
        <v>16</v>
      </c>
      <c r="E14" s="42">
        <v>1204</v>
      </c>
      <c r="F14" s="8">
        <v>1</v>
      </c>
      <c r="G14" s="96"/>
      <c r="H14" s="96"/>
      <c r="I14" s="122" t="s">
        <v>34</v>
      </c>
      <c r="J14" s="120"/>
      <c r="K14" s="120"/>
      <c r="L14" s="120"/>
      <c r="M14" s="121"/>
    </row>
    <row r="15" spans="2:14" ht="30.75" customHeight="1" x14ac:dyDescent="0.25">
      <c r="B15" s="127"/>
      <c r="C15" s="42">
        <v>63</v>
      </c>
      <c r="D15" s="42" t="s">
        <v>10</v>
      </c>
      <c r="E15" s="42">
        <v>1204</v>
      </c>
      <c r="F15" s="8">
        <v>1</v>
      </c>
      <c r="G15" s="96"/>
      <c r="H15" s="96"/>
      <c r="I15" s="120" t="s">
        <v>35</v>
      </c>
      <c r="J15" s="120"/>
      <c r="K15" s="120"/>
      <c r="L15" s="120"/>
      <c r="M15" s="121"/>
    </row>
    <row r="16" spans="2:14" ht="18" customHeight="1" thickBot="1" x14ac:dyDescent="0.3">
      <c r="B16" s="128"/>
      <c r="C16" s="51" t="s">
        <v>11</v>
      </c>
      <c r="D16" s="51"/>
      <c r="E16" s="51"/>
      <c r="F16" s="26">
        <f>F7+F8+F9+F10+F11+F12+F13+F14+F15</f>
        <v>13</v>
      </c>
      <c r="G16" s="129"/>
      <c r="H16" s="130"/>
      <c r="I16" s="130"/>
      <c r="J16" s="130"/>
      <c r="K16" s="130"/>
      <c r="L16" s="130"/>
      <c r="M16" s="25"/>
    </row>
    <row r="17" spans="2:13" ht="31.5" customHeight="1" x14ac:dyDescent="0.25">
      <c r="B17" s="62" t="s">
        <v>18</v>
      </c>
      <c r="C17" s="44">
        <v>112</v>
      </c>
      <c r="D17" s="44" t="s">
        <v>10</v>
      </c>
      <c r="E17" s="44">
        <v>1201</v>
      </c>
      <c r="F17" s="24">
        <v>2</v>
      </c>
      <c r="G17" s="116" t="s">
        <v>14</v>
      </c>
      <c r="H17" s="116"/>
      <c r="I17" s="118" t="s">
        <v>36</v>
      </c>
      <c r="J17" s="118"/>
      <c r="K17" s="118"/>
      <c r="L17" s="118"/>
      <c r="M17" s="119"/>
    </row>
    <row r="18" spans="2:13" ht="30" customHeight="1" x14ac:dyDescent="0.25">
      <c r="B18" s="62"/>
      <c r="C18" s="41">
        <v>113</v>
      </c>
      <c r="D18" s="11" t="s">
        <v>17</v>
      </c>
      <c r="E18" s="41">
        <v>1202</v>
      </c>
      <c r="F18" s="12">
        <v>10</v>
      </c>
      <c r="G18" s="96"/>
      <c r="H18" s="96"/>
      <c r="I18" s="120" t="s">
        <v>44</v>
      </c>
      <c r="J18" s="120"/>
      <c r="K18" s="120"/>
      <c r="L18" s="120"/>
      <c r="M18" s="121"/>
    </row>
    <row r="19" spans="2:13" ht="15.75" customHeight="1" x14ac:dyDescent="0.25">
      <c r="B19" s="62"/>
      <c r="C19" s="41">
        <v>112</v>
      </c>
      <c r="D19" s="11" t="s">
        <v>17</v>
      </c>
      <c r="E19" s="41">
        <v>1211</v>
      </c>
      <c r="F19" s="137">
        <v>104.77</v>
      </c>
      <c r="G19" s="125" t="s">
        <v>15</v>
      </c>
      <c r="H19" s="126"/>
      <c r="I19" s="86" t="s">
        <v>45</v>
      </c>
      <c r="J19" s="90"/>
      <c r="K19" s="90"/>
      <c r="L19" s="90"/>
      <c r="M19" s="145"/>
    </row>
    <row r="20" spans="2:13" x14ac:dyDescent="0.25">
      <c r="B20" s="62"/>
      <c r="C20" s="96">
        <v>115</v>
      </c>
      <c r="D20" s="41" t="s">
        <v>10</v>
      </c>
      <c r="E20" s="41">
        <v>1211</v>
      </c>
      <c r="F20" s="94"/>
      <c r="G20" s="101"/>
      <c r="H20" s="102"/>
      <c r="I20" s="91"/>
      <c r="J20" s="92"/>
      <c r="K20" s="92"/>
      <c r="L20" s="92"/>
      <c r="M20" s="146"/>
    </row>
    <row r="21" spans="2:13" x14ac:dyDescent="0.25">
      <c r="B21" s="62"/>
      <c r="C21" s="96"/>
      <c r="D21" s="11" t="s">
        <v>17</v>
      </c>
      <c r="E21" s="41">
        <v>1211</v>
      </c>
      <c r="F21" s="94"/>
      <c r="G21" s="101"/>
      <c r="H21" s="102"/>
      <c r="I21" s="91"/>
      <c r="J21" s="92"/>
      <c r="K21" s="92"/>
      <c r="L21" s="92"/>
      <c r="M21" s="146"/>
    </row>
    <row r="22" spans="2:13" x14ac:dyDescent="0.25">
      <c r="B22" s="62"/>
      <c r="C22" s="96"/>
      <c r="D22" s="42" t="s">
        <v>16</v>
      </c>
      <c r="E22" s="41">
        <v>1211</v>
      </c>
      <c r="F22" s="94"/>
      <c r="G22" s="101"/>
      <c r="H22" s="102"/>
      <c r="I22" s="91"/>
      <c r="J22" s="92"/>
      <c r="K22" s="92"/>
      <c r="L22" s="92"/>
      <c r="M22" s="146"/>
    </row>
    <row r="23" spans="2:13" ht="16.5" thickBot="1" x14ac:dyDescent="0.3">
      <c r="B23" s="73"/>
      <c r="C23" s="13">
        <v>115</v>
      </c>
      <c r="D23" s="14" t="s">
        <v>20</v>
      </c>
      <c r="E23" s="13">
        <v>1211</v>
      </c>
      <c r="F23" s="138"/>
      <c r="G23" s="147"/>
      <c r="H23" s="148"/>
      <c r="I23" s="149"/>
      <c r="J23" s="150"/>
      <c r="K23" s="150"/>
      <c r="L23" s="150"/>
      <c r="M23" s="151"/>
    </row>
    <row r="24" spans="2:13" ht="32.25" thickBot="1" x14ac:dyDescent="0.3">
      <c r="B24" s="27" t="s">
        <v>0</v>
      </c>
      <c r="C24" s="28" t="s">
        <v>1</v>
      </c>
      <c r="D24" s="28" t="s">
        <v>2</v>
      </c>
      <c r="E24" s="28" t="s">
        <v>3</v>
      </c>
      <c r="F24" s="28" t="s">
        <v>4</v>
      </c>
      <c r="G24" s="81" t="s">
        <v>5</v>
      </c>
      <c r="H24" s="81"/>
      <c r="I24" s="81" t="s">
        <v>6</v>
      </c>
      <c r="J24" s="81"/>
      <c r="K24" s="81"/>
      <c r="L24" s="81"/>
      <c r="M24" s="82"/>
    </row>
    <row r="25" spans="2:13" x14ac:dyDescent="0.25">
      <c r="B25" s="61" t="s">
        <v>18</v>
      </c>
      <c r="C25" s="9">
        <v>115</v>
      </c>
      <c r="D25" s="29" t="s">
        <v>20</v>
      </c>
      <c r="E25" s="9">
        <v>1211</v>
      </c>
      <c r="F25" s="93"/>
      <c r="G25" s="99" t="s">
        <v>15</v>
      </c>
      <c r="H25" s="100"/>
      <c r="I25" s="64" t="s">
        <v>41</v>
      </c>
      <c r="J25" s="105"/>
      <c r="K25" s="105"/>
      <c r="L25" s="105"/>
      <c r="M25" s="106"/>
    </row>
    <row r="26" spans="2:13" x14ac:dyDescent="0.25">
      <c r="B26" s="62"/>
      <c r="C26" s="96">
        <v>116</v>
      </c>
      <c r="D26" s="10" t="s">
        <v>10</v>
      </c>
      <c r="E26" s="10">
        <v>1211</v>
      </c>
      <c r="F26" s="94"/>
      <c r="G26" s="101"/>
      <c r="H26" s="102"/>
      <c r="I26" s="66"/>
      <c r="J26" s="107"/>
      <c r="K26" s="107"/>
      <c r="L26" s="107"/>
      <c r="M26" s="108"/>
    </row>
    <row r="27" spans="2:13" x14ac:dyDescent="0.25">
      <c r="B27" s="62"/>
      <c r="C27" s="96"/>
      <c r="D27" s="11" t="s">
        <v>17</v>
      </c>
      <c r="E27" s="10">
        <v>1211</v>
      </c>
      <c r="F27" s="95"/>
      <c r="G27" s="103"/>
      <c r="H27" s="104"/>
      <c r="I27" s="79"/>
      <c r="J27" s="109"/>
      <c r="K27" s="109"/>
      <c r="L27" s="109"/>
      <c r="M27" s="110"/>
    </row>
    <row r="28" spans="2:13" ht="30.75" customHeight="1" x14ac:dyDescent="0.25">
      <c r="B28" s="62"/>
      <c r="C28" s="10">
        <v>118</v>
      </c>
      <c r="D28" s="11" t="s">
        <v>17</v>
      </c>
      <c r="E28" s="10">
        <v>1203</v>
      </c>
      <c r="F28" s="12">
        <v>2</v>
      </c>
      <c r="G28" s="96" t="s">
        <v>14</v>
      </c>
      <c r="H28" s="96"/>
      <c r="I28" s="83" t="s">
        <v>42</v>
      </c>
      <c r="J28" s="97"/>
      <c r="K28" s="97"/>
      <c r="L28" s="97"/>
      <c r="M28" s="98"/>
    </row>
    <row r="29" spans="2:13" ht="30.75" customHeight="1" x14ac:dyDescent="0.25">
      <c r="B29" s="62"/>
      <c r="C29" s="10">
        <v>123</v>
      </c>
      <c r="D29" s="11" t="s">
        <v>17</v>
      </c>
      <c r="E29" s="10">
        <v>1201</v>
      </c>
      <c r="F29" s="12">
        <v>7.98</v>
      </c>
      <c r="G29" s="131" t="s">
        <v>21</v>
      </c>
      <c r="H29" s="120"/>
      <c r="I29" s="120" t="s">
        <v>40</v>
      </c>
      <c r="J29" s="120"/>
      <c r="K29" s="120"/>
      <c r="L29" s="120"/>
      <c r="M29" s="121"/>
    </row>
    <row r="30" spans="2:13" ht="30.75" customHeight="1" x14ac:dyDescent="0.25">
      <c r="B30" s="62"/>
      <c r="C30" s="10">
        <v>133</v>
      </c>
      <c r="D30" s="10" t="s">
        <v>10</v>
      </c>
      <c r="E30" s="10">
        <v>1102</v>
      </c>
      <c r="F30" s="12">
        <v>2.5</v>
      </c>
      <c r="G30" s="120" t="s">
        <v>14</v>
      </c>
      <c r="H30" s="120"/>
      <c r="I30" s="120" t="s">
        <v>37</v>
      </c>
      <c r="J30" s="120"/>
      <c r="K30" s="120"/>
      <c r="L30" s="120"/>
      <c r="M30" s="121"/>
    </row>
    <row r="31" spans="2:13" ht="31.5" customHeight="1" x14ac:dyDescent="0.25">
      <c r="B31" s="62"/>
      <c r="C31" s="10">
        <v>142</v>
      </c>
      <c r="D31" s="10" t="s">
        <v>10</v>
      </c>
      <c r="E31" s="10">
        <v>1201</v>
      </c>
      <c r="F31" s="12">
        <v>2</v>
      </c>
      <c r="G31" s="120"/>
      <c r="H31" s="120"/>
      <c r="I31" s="120" t="s">
        <v>38</v>
      </c>
      <c r="J31" s="120"/>
      <c r="K31" s="120"/>
      <c r="L31" s="120"/>
      <c r="M31" s="121"/>
    </row>
    <row r="32" spans="2:13" ht="30" customHeight="1" x14ac:dyDescent="0.25">
      <c r="B32" s="62"/>
      <c r="C32" s="10">
        <v>152</v>
      </c>
      <c r="D32" s="10" t="s">
        <v>10</v>
      </c>
      <c r="E32" s="10">
        <v>1201</v>
      </c>
      <c r="F32" s="12">
        <v>2</v>
      </c>
      <c r="G32" s="120"/>
      <c r="H32" s="120"/>
      <c r="I32" s="120" t="s">
        <v>43</v>
      </c>
      <c r="J32" s="120"/>
      <c r="K32" s="120"/>
      <c r="L32" s="120"/>
      <c r="M32" s="121"/>
    </row>
    <row r="33" spans="2:13" ht="27.75" customHeight="1" x14ac:dyDescent="0.25">
      <c r="B33" s="62"/>
      <c r="C33" s="10">
        <v>152</v>
      </c>
      <c r="D33" s="10" t="s">
        <v>10</v>
      </c>
      <c r="E33" s="10">
        <v>1201</v>
      </c>
      <c r="F33" s="12">
        <v>2</v>
      </c>
      <c r="G33" s="120"/>
      <c r="H33" s="120"/>
      <c r="I33" s="122" t="s">
        <v>39</v>
      </c>
      <c r="J33" s="120"/>
      <c r="K33" s="120"/>
      <c r="L33" s="120"/>
      <c r="M33" s="121"/>
    </row>
    <row r="34" spans="2:13" ht="21" customHeight="1" thickBot="1" x14ac:dyDescent="0.3">
      <c r="B34" s="63"/>
      <c r="C34" s="78" t="s">
        <v>12</v>
      </c>
      <c r="D34" s="78"/>
      <c r="E34" s="78"/>
      <c r="F34" s="30">
        <f>F17+F18+F19+F28+F29+F30+F31+F32+F33</f>
        <v>135.25</v>
      </c>
      <c r="G34" s="71"/>
      <c r="H34" s="71"/>
      <c r="I34" s="71"/>
      <c r="J34" s="71"/>
      <c r="K34" s="71"/>
      <c r="L34" s="71"/>
      <c r="M34" s="72"/>
    </row>
    <row r="35" spans="2:13" ht="21" customHeight="1" x14ac:dyDescent="0.25">
      <c r="B35" s="62" t="s">
        <v>23</v>
      </c>
      <c r="C35" s="115">
        <v>20</v>
      </c>
      <c r="D35" s="20" t="s">
        <v>17</v>
      </c>
      <c r="E35" s="20">
        <v>1204</v>
      </c>
      <c r="F35" s="117">
        <v>15</v>
      </c>
      <c r="G35" s="66" t="s">
        <v>24</v>
      </c>
      <c r="H35" s="67"/>
      <c r="I35" s="66" t="s">
        <v>47</v>
      </c>
      <c r="J35" s="107"/>
      <c r="K35" s="107"/>
      <c r="L35" s="107"/>
      <c r="M35" s="108"/>
    </row>
    <row r="36" spans="2:13" ht="24" customHeight="1" x14ac:dyDescent="0.25">
      <c r="B36" s="62"/>
      <c r="C36" s="116"/>
      <c r="D36" s="19" t="s">
        <v>16</v>
      </c>
      <c r="E36" s="19">
        <v>6201</v>
      </c>
      <c r="F36" s="89"/>
      <c r="G36" s="66"/>
      <c r="H36" s="67"/>
      <c r="I36" s="79"/>
      <c r="J36" s="109"/>
      <c r="K36" s="109"/>
      <c r="L36" s="109"/>
      <c r="M36" s="110"/>
    </row>
    <row r="37" spans="2:13" ht="45.75" customHeight="1" x14ac:dyDescent="0.25">
      <c r="B37" s="62"/>
      <c r="C37" s="19">
        <v>44</v>
      </c>
      <c r="D37" s="19" t="s">
        <v>13</v>
      </c>
      <c r="E37" s="19">
        <v>1203</v>
      </c>
      <c r="F37" s="21">
        <v>2</v>
      </c>
      <c r="G37" s="79"/>
      <c r="H37" s="80"/>
      <c r="I37" s="83" t="s">
        <v>48</v>
      </c>
      <c r="J37" s="84"/>
      <c r="K37" s="84"/>
      <c r="L37" s="84"/>
      <c r="M37" s="85"/>
    </row>
    <row r="38" spans="2:13" ht="29.25" customHeight="1" x14ac:dyDescent="0.25">
      <c r="B38" s="62"/>
      <c r="C38" s="19">
        <v>44</v>
      </c>
      <c r="D38" s="19" t="s">
        <v>13</v>
      </c>
      <c r="E38" s="19">
        <v>1203</v>
      </c>
      <c r="F38" s="21">
        <v>2</v>
      </c>
      <c r="G38" s="123" t="s">
        <v>25</v>
      </c>
      <c r="H38" s="124"/>
      <c r="I38" s="123" t="s">
        <v>49</v>
      </c>
      <c r="J38" s="97"/>
      <c r="K38" s="97"/>
      <c r="L38" s="97"/>
      <c r="M38" s="98"/>
    </row>
    <row r="39" spans="2:13" ht="24.75" customHeight="1" x14ac:dyDescent="0.25">
      <c r="B39" s="62"/>
      <c r="C39" s="19">
        <v>43</v>
      </c>
      <c r="D39" s="19" t="s">
        <v>13</v>
      </c>
      <c r="E39" s="19">
        <v>1203</v>
      </c>
      <c r="F39" s="89">
        <v>10</v>
      </c>
      <c r="G39" s="74" t="s">
        <v>24</v>
      </c>
      <c r="H39" s="75"/>
      <c r="I39" s="74" t="s">
        <v>50</v>
      </c>
      <c r="J39" s="87"/>
      <c r="K39" s="87"/>
      <c r="L39" s="87"/>
      <c r="M39" s="88"/>
    </row>
    <row r="40" spans="2:13" ht="24.75" customHeight="1" x14ac:dyDescent="0.25">
      <c r="B40" s="62"/>
      <c r="C40" s="19">
        <v>45</v>
      </c>
      <c r="D40" s="19" t="s">
        <v>13</v>
      </c>
      <c r="E40" s="19">
        <v>1203</v>
      </c>
      <c r="F40" s="89"/>
      <c r="G40" s="79"/>
      <c r="H40" s="80"/>
      <c r="I40" s="79"/>
      <c r="J40" s="109"/>
      <c r="K40" s="109"/>
      <c r="L40" s="109"/>
      <c r="M40" s="110"/>
    </row>
    <row r="41" spans="2:13" ht="30.75" customHeight="1" x14ac:dyDescent="0.25">
      <c r="B41" s="62"/>
      <c r="C41" s="19">
        <v>50</v>
      </c>
      <c r="D41" s="19" t="s">
        <v>13</v>
      </c>
      <c r="E41" s="19">
        <v>1203</v>
      </c>
      <c r="F41" s="21">
        <v>2</v>
      </c>
      <c r="G41" s="74" t="s">
        <v>25</v>
      </c>
      <c r="H41" s="75"/>
      <c r="I41" s="83" t="s">
        <v>51</v>
      </c>
      <c r="J41" s="84"/>
      <c r="K41" s="84"/>
      <c r="L41" s="84"/>
      <c r="M41" s="85"/>
    </row>
    <row r="42" spans="2:13" ht="30" customHeight="1" x14ac:dyDescent="0.25">
      <c r="B42" s="62"/>
      <c r="C42" s="38">
        <v>85</v>
      </c>
      <c r="D42" s="38" t="s">
        <v>17</v>
      </c>
      <c r="E42" s="38">
        <v>1204</v>
      </c>
      <c r="F42" s="39">
        <v>1.5</v>
      </c>
      <c r="G42" s="66"/>
      <c r="H42" s="67"/>
      <c r="I42" s="86" t="s">
        <v>52</v>
      </c>
      <c r="J42" s="87"/>
      <c r="K42" s="87"/>
      <c r="L42" s="87"/>
      <c r="M42" s="88"/>
    </row>
    <row r="43" spans="2:13" ht="30.75" customHeight="1" thickBot="1" x14ac:dyDescent="0.3">
      <c r="B43" s="73"/>
      <c r="C43" s="13">
        <v>74</v>
      </c>
      <c r="D43" s="13" t="s">
        <v>16</v>
      </c>
      <c r="E43" s="13">
        <v>6401</v>
      </c>
      <c r="F43" s="40">
        <v>2</v>
      </c>
      <c r="G43" s="68"/>
      <c r="H43" s="69"/>
      <c r="I43" s="70" t="s">
        <v>53</v>
      </c>
      <c r="J43" s="71"/>
      <c r="K43" s="71"/>
      <c r="L43" s="71"/>
      <c r="M43" s="72"/>
    </row>
    <row r="44" spans="2:13" s="3" customFormat="1" ht="35.25" customHeight="1" thickBot="1" x14ac:dyDescent="0.3">
      <c r="B44" s="27" t="s">
        <v>0</v>
      </c>
      <c r="C44" s="28" t="s">
        <v>1</v>
      </c>
      <c r="D44" s="28" t="s">
        <v>2</v>
      </c>
      <c r="E44" s="28" t="s">
        <v>3</v>
      </c>
      <c r="F44" s="28" t="s">
        <v>4</v>
      </c>
      <c r="G44" s="81" t="s">
        <v>5</v>
      </c>
      <c r="H44" s="81"/>
      <c r="I44" s="81" t="s">
        <v>6</v>
      </c>
      <c r="J44" s="81"/>
      <c r="K44" s="81"/>
      <c r="L44" s="81"/>
      <c r="M44" s="82"/>
    </row>
    <row r="45" spans="2:13" ht="30.75" customHeight="1" x14ac:dyDescent="0.25">
      <c r="B45" s="61" t="s">
        <v>23</v>
      </c>
      <c r="C45" s="9">
        <v>75</v>
      </c>
      <c r="D45" s="9" t="s">
        <v>13</v>
      </c>
      <c r="E45" s="9">
        <v>1202</v>
      </c>
      <c r="F45" s="15">
        <v>2.5</v>
      </c>
      <c r="G45" s="64" t="s">
        <v>25</v>
      </c>
      <c r="H45" s="65"/>
      <c r="I45" s="111" t="s">
        <v>54</v>
      </c>
      <c r="J45" s="112"/>
      <c r="K45" s="112"/>
      <c r="L45" s="112"/>
      <c r="M45" s="113"/>
    </row>
    <row r="46" spans="2:13" x14ac:dyDescent="0.25">
      <c r="B46" s="62"/>
      <c r="C46" s="10">
        <v>49</v>
      </c>
      <c r="D46" s="10" t="s">
        <v>20</v>
      </c>
      <c r="E46" s="10">
        <v>4102</v>
      </c>
      <c r="F46" s="89">
        <v>30</v>
      </c>
      <c r="G46" s="66"/>
      <c r="H46" s="67"/>
      <c r="I46" s="74" t="s">
        <v>55</v>
      </c>
      <c r="J46" s="87"/>
      <c r="K46" s="87"/>
      <c r="L46" s="87"/>
      <c r="M46" s="88"/>
    </row>
    <row r="47" spans="2:13" ht="16.5" thickBot="1" x14ac:dyDescent="0.3">
      <c r="B47" s="62"/>
      <c r="C47" s="10">
        <v>89</v>
      </c>
      <c r="D47" s="10" t="s">
        <v>22</v>
      </c>
      <c r="E47" s="10">
        <v>4102</v>
      </c>
      <c r="F47" s="89"/>
      <c r="G47" s="68"/>
      <c r="H47" s="69"/>
      <c r="I47" s="79"/>
      <c r="J47" s="109"/>
      <c r="K47" s="109"/>
      <c r="L47" s="109"/>
      <c r="M47" s="110"/>
    </row>
    <row r="48" spans="2:13" x14ac:dyDescent="0.25">
      <c r="B48" s="62"/>
      <c r="C48" s="10">
        <v>79</v>
      </c>
      <c r="D48" s="10" t="s">
        <v>13</v>
      </c>
      <c r="E48" s="10">
        <v>1211</v>
      </c>
      <c r="F48" s="89">
        <v>62.95</v>
      </c>
      <c r="G48" s="74" t="s">
        <v>24</v>
      </c>
      <c r="H48" s="75"/>
      <c r="I48" s="74" t="s">
        <v>56</v>
      </c>
      <c r="J48" s="87"/>
      <c r="K48" s="87"/>
      <c r="L48" s="87"/>
      <c r="M48" s="88"/>
    </row>
    <row r="49" spans="2:13" x14ac:dyDescent="0.25">
      <c r="B49" s="62"/>
      <c r="C49" s="10"/>
      <c r="D49" s="10" t="s">
        <v>17</v>
      </c>
      <c r="E49" s="10">
        <v>1211</v>
      </c>
      <c r="F49" s="89"/>
      <c r="G49" s="66"/>
      <c r="H49" s="67"/>
      <c r="I49" s="66"/>
      <c r="J49" s="107"/>
      <c r="K49" s="107"/>
      <c r="L49" s="107"/>
      <c r="M49" s="108"/>
    </row>
    <row r="50" spans="2:13" x14ac:dyDescent="0.25">
      <c r="B50" s="62"/>
      <c r="C50" s="10">
        <v>80</v>
      </c>
      <c r="D50" s="10" t="s">
        <v>17</v>
      </c>
      <c r="E50" s="10">
        <v>1211</v>
      </c>
      <c r="F50" s="89"/>
      <c r="G50" s="66"/>
      <c r="H50" s="67"/>
      <c r="I50" s="66"/>
      <c r="J50" s="107"/>
      <c r="K50" s="107"/>
      <c r="L50" s="107"/>
      <c r="M50" s="108"/>
    </row>
    <row r="51" spans="2:13" x14ac:dyDescent="0.25">
      <c r="B51" s="62"/>
      <c r="C51" s="10"/>
      <c r="D51" s="10" t="s">
        <v>16</v>
      </c>
      <c r="E51" s="10">
        <v>1211</v>
      </c>
      <c r="F51" s="89"/>
      <c r="G51" s="66"/>
      <c r="H51" s="67"/>
      <c r="I51" s="66"/>
      <c r="J51" s="107"/>
      <c r="K51" s="107"/>
      <c r="L51" s="107"/>
      <c r="M51" s="108"/>
    </row>
    <row r="52" spans="2:13" x14ac:dyDescent="0.25">
      <c r="B52" s="62"/>
      <c r="C52" s="10"/>
      <c r="D52" s="10" t="s">
        <v>22</v>
      </c>
      <c r="E52" s="10">
        <v>1211</v>
      </c>
      <c r="F52" s="89"/>
      <c r="G52" s="66"/>
      <c r="H52" s="67"/>
      <c r="I52" s="79"/>
      <c r="J52" s="109"/>
      <c r="K52" s="109"/>
      <c r="L52" s="109"/>
      <c r="M52" s="110"/>
    </row>
    <row r="53" spans="2:13" ht="22.5" customHeight="1" x14ac:dyDescent="0.25">
      <c r="B53" s="62"/>
      <c r="C53" s="10">
        <v>94</v>
      </c>
      <c r="D53" s="10" t="s">
        <v>13</v>
      </c>
      <c r="E53" s="10">
        <v>1201</v>
      </c>
      <c r="F53" s="89">
        <v>1</v>
      </c>
      <c r="G53" s="66"/>
      <c r="H53" s="67"/>
      <c r="I53" s="74" t="s">
        <v>57</v>
      </c>
      <c r="J53" s="87"/>
      <c r="K53" s="87"/>
      <c r="L53" s="87"/>
      <c r="M53" s="88"/>
    </row>
    <row r="54" spans="2:13" ht="22.5" customHeight="1" x14ac:dyDescent="0.25">
      <c r="B54" s="62"/>
      <c r="C54" s="10">
        <v>47</v>
      </c>
      <c r="D54" s="10" t="s">
        <v>17</v>
      </c>
      <c r="E54" s="10">
        <v>1203</v>
      </c>
      <c r="F54" s="89"/>
      <c r="G54" s="79"/>
      <c r="H54" s="80"/>
      <c r="I54" s="79"/>
      <c r="J54" s="109"/>
      <c r="K54" s="109"/>
      <c r="L54" s="109"/>
      <c r="M54" s="110"/>
    </row>
    <row r="55" spans="2:13" ht="16.5" thickBot="1" x14ac:dyDescent="0.3">
      <c r="B55" s="63"/>
      <c r="C55" s="78" t="s">
        <v>26</v>
      </c>
      <c r="D55" s="78"/>
      <c r="E55" s="78"/>
      <c r="F55" s="31">
        <f>F35+F37+F38+F39+F41+F42+F43+F45+F46+F48+F53</f>
        <v>130.94999999999999</v>
      </c>
      <c r="G55" s="76"/>
      <c r="H55" s="76"/>
      <c r="I55" s="76"/>
      <c r="J55" s="76"/>
      <c r="K55" s="76"/>
      <c r="L55" s="76"/>
      <c r="M55" s="77"/>
    </row>
    <row r="56" spans="2:13" ht="46.5" customHeight="1" x14ac:dyDescent="0.25">
      <c r="B56" s="61" t="s">
        <v>27</v>
      </c>
      <c r="C56" s="9">
        <v>29</v>
      </c>
      <c r="D56" s="9" t="s">
        <v>17</v>
      </c>
      <c r="E56" s="9">
        <v>6401</v>
      </c>
      <c r="F56" s="15">
        <v>5</v>
      </c>
      <c r="G56" s="114" t="s">
        <v>24</v>
      </c>
      <c r="H56" s="114"/>
      <c r="I56" s="111" t="s">
        <v>58</v>
      </c>
      <c r="J56" s="112"/>
      <c r="K56" s="112"/>
      <c r="L56" s="112"/>
      <c r="M56" s="113"/>
    </row>
    <row r="57" spans="2:13" x14ac:dyDescent="0.25">
      <c r="B57" s="62"/>
      <c r="C57" s="10">
        <v>7</v>
      </c>
      <c r="D57" s="10" t="s">
        <v>17</v>
      </c>
      <c r="E57" s="10">
        <v>4101</v>
      </c>
      <c r="F57" s="89">
        <v>300</v>
      </c>
      <c r="G57" s="101" t="s">
        <v>25</v>
      </c>
      <c r="H57" s="102"/>
      <c r="I57" s="74" t="s">
        <v>59</v>
      </c>
      <c r="J57" s="87"/>
      <c r="K57" s="87"/>
      <c r="L57" s="87"/>
      <c r="M57" s="88"/>
    </row>
    <row r="58" spans="2:13" x14ac:dyDescent="0.25">
      <c r="B58" s="62"/>
      <c r="C58" s="10">
        <v>9</v>
      </c>
      <c r="D58" s="10" t="s">
        <v>13</v>
      </c>
      <c r="E58" s="10">
        <v>6201</v>
      </c>
      <c r="F58" s="89"/>
      <c r="G58" s="101"/>
      <c r="H58" s="102"/>
      <c r="I58" s="66"/>
      <c r="J58" s="107"/>
      <c r="K58" s="107"/>
      <c r="L58" s="107"/>
      <c r="M58" s="108"/>
    </row>
    <row r="59" spans="2:13" x14ac:dyDescent="0.25">
      <c r="B59" s="62"/>
      <c r="C59" s="10"/>
      <c r="D59" s="10" t="s">
        <v>17</v>
      </c>
      <c r="E59" s="10">
        <v>6201</v>
      </c>
      <c r="F59" s="89"/>
      <c r="G59" s="101"/>
      <c r="H59" s="102"/>
      <c r="I59" s="66"/>
      <c r="J59" s="107"/>
      <c r="K59" s="107"/>
      <c r="L59" s="107"/>
      <c r="M59" s="108"/>
    </row>
    <row r="60" spans="2:13" x14ac:dyDescent="0.25">
      <c r="B60" s="62"/>
      <c r="C60" s="10">
        <v>10</v>
      </c>
      <c r="D60" s="10" t="s">
        <v>17</v>
      </c>
      <c r="E60" s="10">
        <v>4101</v>
      </c>
      <c r="F60" s="89"/>
      <c r="G60" s="101"/>
      <c r="H60" s="102"/>
      <c r="I60" s="66"/>
      <c r="J60" s="107"/>
      <c r="K60" s="107"/>
      <c r="L60" s="107"/>
      <c r="M60" s="108"/>
    </row>
    <row r="61" spans="2:13" x14ac:dyDescent="0.25">
      <c r="B61" s="62"/>
      <c r="C61" s="10">
        <v>11</v>
      </c>
      <c r="D61" s="10" t="s">
        <v>13</v>
      </c>
      <c r="E61" s="10">
        <v>1202</v>
      </c>
      <c r="F61" s="89"/>
      <c r="G61" s="101"/>
      <c r="H61" s="102"/>
      <c r="I61" s="66"/>
      <c r="J61" s="107"/>
      <c r="K61" s="107"/>
      <c r="L61" s="107"/>
      <c r="M61" s="108"/>
    </row>
    <row r="62" spans="2:13" x14ac:dyDescent="0.25">
      <c r="B62" s="62"/>
      <c r="C62" s="10"/>
      <c r="D62" s="10" t="s">
        <v>17</v>
      </c>
      <c r="E62" s="10">
        <v>4101</v>
      </c>
      <c r="F62" s="89"/>
      <c r="G62" s="103"/>
      <c r="H62" s="104"/>
      <c r="I62" s="79"/>
      <c r="J62" s="109"/>
      <c r="K62" s="109"/>
      <c r="L62" s="109"/>
      <c r="M62" s="110"/>
    </row>
    <row r="63" spans="2:13" ht="16.5" thickBot="1" x14ac:dyDescent="0.3">
      <c r="B63" s="63"/>
      <c r="C63" s="78" t="s">
        <v>28</v>
      </c>
      <c r="D63" s="78"/>
      <c r="E63" s="78"/>
      <c r="F63" s="30">
        <f>F57+F56</f>
        <v>305</v>
      </c>
      <c r="G63" s="76"/>
      <c r="H63" s="76"/>
      <c r="I63" s="76"/>
      <c r="J63" s="76"/>
      <c r="K63" s="76"/>
      <c r="L63" s="76"/>
      <c r="M63" s="77"/>
    </row>
    <row r="64" spans="2:13" ht="16.5" thickBot="1" x14ac:dyDescent="0.3">
      <c r="C64" s="16"/>
      <c r="D64" s="16"/>
      <c r="E64" s="16"/>
    </row>
    <row r="65" spans="2:13" ht="19.5" customHeight="1" x14ac:dyDescent="0.25">
      <c r="B65" s="55" t="s">
        <v>62</v>
      </c>
      <c r="C65" s="56"/>
      <c r="D65" s="56"/>
      <c r="E65" s="56"/>
      <c r="F65" s="45">
        <f>F16+F34+F55+F63</f>
        <v>584.20000000000005</v>
      </c>
      <c r="J65" s="32" t="s">
        <v>60</v>
      </c>
      <c r="K65" s="35">
        <f>F29</f>
        <v>7.98</v>
      </c>
    </row>
    <row r="66" spans="2:13" s="5" customFormat="1" ht="15.75" customHeight="1" thickBot="1" x14ac:dyDescent="0.3">
      <c r="B66" s="57"/>
      <c r="C66" s="58"/>
      <c r="D66" s="58"/>
      <c r="E66" s="58"/>
      <c r="F66" s="46"/>
      <c r="G66" s="4"/>
      <c r="H66" s="4"/>
      <c r="I66" s="4"/>
      <c r="J66" s="33" t="s">
        <v>25</v>
      </c>
      <c r="K66" s="36">
        <f>F7+F9+F10+F11+F12+F13+F14+F15+F17+F18+F28+F30+F31+F32+F33+F38+F41+F42+F43+F45+F46+F57</f>
        <v>370.5</v>
      </c>
      <c r="L66" s="4"/>
      <c r="M66" s="4"/>
    </row>
    <row r="67" spans="2:13" ht="16.5" thickBot="1" x14ac:dyDescent="0.3">
      <c r="J67" s="34" t="s">
        <v>24</v>
      </c>
      <c r="K67" s="37">
        <f>F8+F19+F35+F37+F39+F48+F53+F56</f>
        <v>205.71999999999997</v>
      </c>
    </row>
    <row r="68" spans="2:13" x14ac:dyDescent="0.25">
      <c r="B68" s="47" t="s">
        <v>61</v>
      </c>
      <c r="C68" s="48"/>
      <c r="D68" s="48"/>
      <c r="E68" s="49"/>
      <c r="F68" s="53">
        <v>31359.040000000001</v>
      </c>
      <c r="H68" s="17"/>
    </row>
    <row r="69" spans="2:13" ht="16.5" thickBot="1" x14ac:dyDescent="0.3">
      <c r="B69" s="50"/>
      <c r="C69" s="51"/>
      <c r="D69" s="51"/>
      <c r="E69" s="52"/>
      <c r="F69" s="54"/>
      <c r="H69" s="17"/>
    </row>
    <row r="70" spans="2:13" ht="16.5" thickBot="1" x14ac:dyDescent="0.3"/>
    <row r="71" spans="2:13" x14ac:dyDescent="0.25">
      <c r="B71" s="55" t="s">
        <v>63</v>
      </c>
      <c r="C71" s="56"/>
      <c r="D71" s="56"/>
      <c r="E71" s="56"/>
      <c r="F71" s="59">
        <f>F65/F68*100</f>
        <v>1.8629396818269948</v>
      </c>
    </row>
    <row r="72" spans="2:13" ht="16.5" thickBot="1" x14ac:dyDescent="0.3">
      <c r="B72" s="57"/>
      <c r="C72" s="58"/>
      <c r="D72" s="58"/>
      <c r="E72" s="58"/>
      <c r="F72" s="60"/>
    </row>
    <row r="86" spans="5:14" x14ac:dyDescent="0.25">
      <c r="E86" s="18"/>
      <c r="N86" s="2"/>
    </row>
  </sheetData>
  <mergeCells count="88">
    <mergeCell ref="B1:E1"/>
    <mergeCell ref="B2:E2"/>
    <mergeCell ref="B4:M4"/>
    <mergeCell ref="I9:M9"/>
    <mergeCell ref="I12:M12"/>
    <mergeCell ref="C26:C27"/>
    <mergeCell ref="F19:F23"/>
    <mergeCell ref="G6:H6"/>
    <mergeCell ref="I6:M6"/>
    <mergeCell ref="G38:H38"/>
    <mergeCell ref="G34:M34"/>
    <mergeCell ref="I38:M38"/>
    <mergeCell ref="G19:H23"/>
    <mergeCell ref="B7:B16"/>
    <mergeCell ref="G16:L16"/>
    <mergeCell ref="C16:E16"/>
    <mergeCell ref="G9:H15"/>
    <mergeCell ref="G29:H29"/>
    <mergeCell ref="I13:M13"/>
    <mergeCell ref="I14:M14"/>
    <mergeCell ref="I15:M15"/>
    <mergeCell ref="G7:H7"/>
    <mergeCell ref="G8:H8"/>
    <mergeCell ref="I7:M7"/>
    <mergeCell ref="I8:M8"/>
    <mergeCell ref="B56:B63"/>
    <mergeCell ref="G63:M63"/>
    <mergeCell ref="C63:E63"/>
    <mergeCell ref="G39:H40"/>
    <mergeCell ref="I39:M40"/>
    <mergeCell ref="I46:M47"/>
    <mergeCell ref="I48:M52"/>
    <mergeCell ref="I53:M54"/>
    <mergeCell ref="I45:M45"/>
    <mergeCell ref="I10:M11"/>
    <mergeCell ref="C20:C22"/>
    <mergeCell ref="F57:F62"/>
    <mergeCell ref="I56:M56"/>
    <mergeCell ref="G56:H56"/>
    <mergeCell ref="G57:H62"/>
    <mergeCell ref="I57:M62"/>
    <mergeCell ref="G35:H37"/>
    <mergeCell ref="C35:C36"/>
    <mergeCell ref="I35:M36"/>
    <mergeCell ref="I37:M37"/>
    <mergeCell ref="F35:F36"/>
    <mergeCell ref="I17:M17"/>
    <mergeCell ref="I18:M18"/>
    <mergeCell ref="G17:H18"/>
    <mergeCell ref="G24:H24"/>
    <mergeCell ref="I19:M23"/>
    <mergeCell ref="B17:B23"/>
    <mergeCell ref="B25:B34"/>
    <mergeCell ref="F25:F27"/>
    <mergeCell ref="G28:H28"/>
    <mergeCell ref="I28:M28"/>
    <mergeCell ref="G25:H27"/>
    <mergeCell ref="I25:M27"/>
    <mergeCell ref="C34:E34"/>
    <mergeCell ref="I24:M24"/>
    <mergeCell ref="I29:M29"/>
    <mergeCell ref="G30:H33"/>
    <mergeCell ref="I30:M30"/>
    <mergeCell ref="I31:M31"/>
    <mergeCell ref="I32:M32"/>
    <mergeCell ref="I33:M33"/>
    <mergeCell ref="B45:B55"/>
    <mergeCell ref="G45:H47"/>
    <mergeCell ref="I43:M43"/>
    <mergeCell ref="B35:B43"/>
    <mergeCell ref="G41:H43"/>
    <mergeCell ref="G55:M55"/>
    <mergeCell ref="C55:E55"/>
    <mergeCell ref="G48:H54"/>
    <mergeCell ref="I44:M44"/>
    <mergeCell ref="I41:M41"/>
    <mergeCell ref="I42:M42"/>
    <mergeCell ref="G44:H44"/>
    <mergeCell ref="F39:F40"/>
    <mergeCell ref="F46:F47"/>
    <mergeCell ref="F48:F52"/>
    <mergeCell ref="F53:F54"/>
    <mergeCell ref="B65:E66"/>
    <mergeCell ref="F65:F66"/>
    <mergeCell ref="B68:E69"/>
    <mergeCell ref="F68:F69"/>
    <mergeCell ref="B71:E72"/>
    <mergeCell ref="F71:F72"/>
  </mergeCells>
  <pageMargins left="0" right="0.48958333333333331" top="0.5" bottom="0.5" header="0.3" footer="0.3"/>
  <pageSetup orientation="landscape" r:id="rId1"/>
  <headerFooter>
    <oddFooter>&amp;L&amp;"Times New Roman,Regular"&amp;10            Бојана Абула&amp;R&amp;"Times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2023-01-21T17:07:54Z</cp:lastPrinted>
  <dcterms:created xsi:type="dcterms:W3CDTF">2022-12-29T18:20:41Z</dcterms:created>
  <dcterms:modified xsi:type="dcterms:W3CDTF">2023-10-16T05:53:57Z</dcterms:modified>
</cp:coreProperties>
</file>