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250" i="1" l="1"/>
  <c r="G250" i="1" l="1"/>
  <c r="H250" i="1"/>
  <c r="I250" i="1"/>
  <c r="J250" i="1"/>
  <c r="K250" i="1"/>
  <c r="L250" i="1"/>
  <c r="M250" i="1"/>
  <c r="N250" i="1"/>
  <c r="O250" i="1"/>
  <c r="P250" i="1"/>
  <c r="F250" i="1"/>
  <c r="G248" i="1"/>
  <c r="H248" i="1"/>
  <c r="I248" i="1"/>
  <c r="J248" i="1"/>
  <c r="K248" i="1"/>
  <c r="L248" i="1"/>
  <c r="M248" i="1"/>
  <c r="N248" i="1"/>
  <c r="O248" i="1"/>
  <c r="P248" i="1"/>
  <c r="F248" i="1"/>
  <c r="G240" i="1"/>
  <c r="H240" i="1"/>
  <c r="I240" i="1"/>
  <c r="J240" i="1"/>
  <c r="K240" i="1"/>
  <c r="L240" i="1"/>
  <c r="M240" i="1"/>
  <c r="N240" i="1"/>
  <c r="O240" i="1"/>
  <c r="P240" i="1"/>
  <c r="F240" i="1"/>
  <c r="G232" i="1"/>
  <c r="Q232" i="1" s="1"/>
  <c r="H232" i="1"/>
  <c r="I232" i="1"/>
  <c r="J232" i="1"/>
  <c r="K232" i="1"/>
  <c r="L232" i="1"/>
  <c r="M232" i="1"/>
  <c r="N232" i="1"/>
  <c r="O232" i="1"/>
  <c r="P232" i="1"/>
  <c r="F232" i="1"/>
  <c r="G103" i="1"/>
  <c r="Q103" i="1" s="1"/>
  <c r="H103" i="1"/>
  <c r="I103" i="1"/>
  <c r="J103" i="1"/>
  <c r="K103" i="1"/>
  <c r="L103" i="1"/>
  <c r="M103" i="1"/>
  <c r="N103" i="1"/>
  <c r="O103" i="1"/>
  <c r="P103" i="1"/>
  <c r="F103" i="1"/>
  <c r="G69" i="1"/>
  <c r="Q69" i="1" s="1"/>
  <c r="H69" i="1"/>
  <c r="I69" i="1"/>
  <c r="J69" i="1"/>
  <c r="K69" i="1"/>
  <c r="L69" i="1"/>
  <c r="M69" i="1"/>
  <c r="N69" i="1"/>
  <c r="O69" i="1"/>
  <c r="P69" i="1"/>
  <c r="F69" i="1"/>
  <c r="F254" i="1" l="1"/>
</calcChain>
</file>

<file path=xl/sharedStrings.xml><?xml version="1.0" encoding="utf-8"?>
<sst xmlns="http://schemas.openxmlformats.org/spreadsheetml/2006/main" count="631" uniqueCount="112">
  <si>
    <t xml:space="preserve">13. ШГ  "ЈАХОРИНА" ПАЛЕ </t>
  </si>
  <si>
    <t xml:space="preserve">      ШПП "ЈАХОРИНСКО"</t>
  </si>
  <si>
    <t>ТАБЕЛАРНИ  ПРЕГЛЕД  РЕПРЕЗЕНТАТИВНИХ  ШУМА НА ШПП "ЈАХОРИНСКО"</t>
  </si>
  <si>
    <t>Привредна јединица</t>
  </si>
  <si>
    <t>Одјел</t>
  </si>
  <si>
    <t>Одсјек</t>
  </si>
  <si>
    <t xml:space="preserve">Газдинска класа </t>
  </si>
  <si>
    <t xml:space="preserve">Површина </t>
  </si>
  <si>
    <t>Високе шуме са природном обновом ј/с/бк</t>
  </si>
  <si>
    <t>Високе шуме са природном обновом бк/ол/пл/хр</t>
  </si>
  <si>
    <t>Шумске културе</t>
  </si>
  <si>
    <t xml:space="preserve">Изданачке шуме </t>
  </si>
  <si>
    <t>Површине подесне за пошумљавање и газдовање</t>
  </si>
  <si>
    <t>Изданачке шуме неподесне за газдовање</t>
  </si>
  <si>
    <t>(ha)</t>
  </si>
  <si>
    <t>a</t>
  </si>
  <si>
    <t>b</t>
  </si>
  <si>
    <t>c</t>
  </si>
  <si>
    <t>d</t>
  </si>
  <si>
    <t>е</t>
  </si>
  <si>
    <t>f</t>
  </si>
  <si>
    <t>g</t>
  </si>
  <si>
    <t>6</t>
  </si>
  <si>
    <t>а</t>
  </si>
  <si>
    <t>7</t>
  </si>
  <si>
    <t>36</t>
  </si>
  <si>
    <t>37</t>
  </si>
  <si>
    <t>38</t>
  </si>
  <si>
    <t>39</t>
  </si>
  <si>
    <t>44</t>
  </si>
  <si>
    <t>49</t>
  </si>
  <si>
    <t>51</t>
  </si>
  <si>
    <t>52</t>
  </si>
  <si>
    <t>61</t>
  </si>
  <si>
    <t>62</t>
  </si>
  <si>
    <t>63</t>
  </si>
  <si>
    <t>64</t>
  </si>
  <si>
    <t>65</t>
  </si>
  <si>
    <t>68</t>
  </si>
  <si>
    <t>69</t>
  </si>
  <si>
    <t>112</t>
  </si>
  <si>
    <t>113</t>
  </si>
  <si>
    <t>115</t>
  </si>
  <si>
    <t>116</t>
  </si>
  <si>
    <t>117</t>
  </si>
  <si>
    <t>118</t>
  </si>
  <si>
    <t>119</t>
  </si>
  <si>
    <t>121</t>
  </si>
  <si>
    <t>122</t>
  </si>
  <si>
    <t>133</t>
  </si>
  <si>
    <t>142</t>
  </si>
  <si>
    <t>152</t>
  </si>
  <si>
    <t>Укупно ПЈ "Горња Прача""</t>
  </si>
  <si>
    <t>3</t>
  </si>
  <si>
    <t>4</t>
  </si>
  <si>
    <t>5</t>
  </si>
  <si>
    <t>11</t>
  </si>
  <si>
    <t>20</t>
  </si>
  <si>
    <t>42</t>
  </si>
  <si>
    <t>43</t>
  </si>
  <si>
    <t>45</t>
  </si>
  <si>
    <t>47/1</t>
  </si>
  <si>
    <t>50</t>
  </si>
  <si>
    <t>53</t>
  </si>
  <si>
    <t>54</t>
  </si>
  <si>
    <t>55</t>
  </si>
  <si>
    <t>56</t>
  </si>
  <si>
    <t>57</t>
  </si>
  <si>
    <t>58</t>
  </si>
  <si>
    <t>59</t>
  </si>
  <si>
    <t>60</t>
  </si>
  <si>
    <t>66</t>
  </si>
  <si>
    <t>67</t>
  </si>
  <si>
    <t>70</t>
  </si>
  <si>
    <t>71</t>
  </si>
  <si>
    <t>72</t>
  </si>
  <si>
    <t>74</t>
  </si>
  <si>
    <t>75</t>
  </si>
  <si>
    <t>77</t>
  </si>
  <si>
    <t>78</t>
  </si>
  <si>
    <t>79</t>
  </si>
  <si>
    <t>80</t>
  </si>
  <si>
    <t>85</t>
  </si>
  <si>
    <t>89</t>
  </si>
  <si>
    <t>93</t>
  </si>
  <si>
    <t>9</t>
  </si>
  <si>
    <t>10</t>
  </si>
  <si>
    <t>29</t>
  </si>
  <si>
    <t>Укупно ПЈ "Требевић""</t>
  </si>
  <si>
    <t>"Романија-Мокро"</t>
  </si>
  <si>
    <t>Укупно ПЈ "Р-Мокро"</t>
  </si>
  <si>
    <t>"Горња Прача"</t>
  </si>
  <si>
    <t>"Јахорина"</t>
  </si>
  <si>
    <t>Укупно ПЈ "К Ријека"</t>
  </si>
  <si>
    <t>"К. Ријека"</t>
  </si>
  <si>
    <t>"Требевић"</t>
  </si>
  <si>
    <t>13</t>
  </si>
  <si>
    <t>14</t>
  </si>
  <si>
    <t>Површине подесне за пошумљ. и газдовање</t>
  </si>
  <si>
    <t>Укупно репрезентативне површине на ШПП "Јахоринско"</t>
  </si>
  <si>
    <t>Укупно ПЈ "Jahorina""</t>
  </si>
  <si>
    <t>Kрш и голети неподесне за пошумљ.</t>
  </si>
  <si>
    <t>Сталне шумске чистине</t>
  </si>
  <si>
    <t>Просјеке испод далековода</t>
  </si>
  <si>
    <t>Изданачке шуме букве неподесне за газдовање</t>
  </si>
  <si>
    <t>Остале непродуктивне површине</t>
  </si>
  <si>
    <t>15</t>
  </si>
  <si>
    <t>16</t>
  </si>
  <si>
    <t>17</t>
  </si>
  <si>
    <t>Укупна неспорна површина на ШПП "Јахоринско"</t>
  </si>
  <si>
    <t>Процентуално учешће репрезентативних шума на ШПП "Јахоринско"</t>
  </si>
  <si>
    <t>Укупно спорне површине (узурпација) на ШПП "Јахоринско"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</si>
</sst>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theme="6" tint="-0.249977111117893"/>
      </left>
      <right/>
      <top/>
      <bottom/>
      <diagonal/>
    </border>
    <border>
      <left/>
      <right/>
      <top style="thin">
        <color indexed="64"/>
      </top>
      <bottom style="slantDashDot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theme="6" tint="-0.499984740745262"/>
      </bottom>
      <diagonal/>
    </border>
    <border>
      <left/>
      <right style="slantDashDot">
        <color theme="6" tint="-0.249977111117893"/>
      </right>
      <top/>
      <bottom/>
      <diagonal/>
    </border>
    <border>
      <left/>
      <right/>
      <top/>
      <bottom style="slantDashDot">
        <color theme="6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slantDashDot">
        <color theme="6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theme="6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slantDashDot">
        <color theme="6" tint="-0.499984740745262"/>
      </bottom>
      <diagonal/>
    </border>
    <border>
      <left/>
      <right/>
      <top style="medium">
        <color indexed="64"/>
      </top>
      <bottom style="slantDashDot">
        <color theme="6" tint="-0.499984740745262"/>
      </bottom>
      <diagonal/>
    </border>
    <border>
      <left/>
      <right style="thin">
        <color indexed="64"/>
      </right>
      <top style="medium">
        <color indexed="64"/>
      </top>
      <bottom style="slantDashDot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slantDashDot">
        <color theme="6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slantDashDot">
        <color theme="6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7">
    <xf numFmtId="0" fontId="0" fillId="0" borderId="0" xfId="0"/>
    <xf numFmtId="0" fontId="4" fillId="0" borderId="0" xfId="1" applyFont="1"/>
    <xf numFmtId="0" fontId="3" fillId="0" borderId="0" xfId="1" applyFont="1"/>
    <xf numFmtId="0" fontId="5" fillId="0" borderId="0" xfId="1" applyFont="1"/>
    <xf numFmtId="0" fontId="6" fillId="0" borderId="0" xfId="0" applyFont="1"/>
    <xf numFmtId="0" fontId="8" fillId="0" borderId="0" xfId="0" applyFont="1"/>
    <xf numFmtId="0" fontId="11" fillId="0" borderId="4" xfId="1" applyFont="1" applyFill="1" applyBorder="1" applyAlignment="1">
      <alignment horizontal="center" vertical="center"/>
    </xf>
    <xf numFmtId="2" fontId="11" fillId="0" borderId="4" xfId="1" applyNumberFormat="1" applyFont="1" applyFill="1" applyBorder="1" applyAlignment="1">
      <alignment horizontal="right" vertical="center"/>
    </xf>
    <xf numFmtId="2" fontId="11" fillId="0" borderId="2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/>
    </xf>
    <xf numFmtId="4" fontId="11" fillId="0" borderId="7" xfId="1" applyNumberFormat="1" applyFont="1" applyFill="1" applyBorder="1" applyAlignment="1">
      <alignment horizontal="right" vertical="center"/>
    </xf>
    <xf numFmtId="49" fontId="11" fillId="0" borderId="4" xfId="1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/>
    <xf numFmtId="49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8" xfId="1" applyNumberFormat="1" applyFont="1" applyFill="1" applyBorder="1"/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/>
    <xf numFmtId="49" fontId="11" fillId="0" borderId="4" xfId="2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2" fontId="11" fillId="0" borderId="4" xfId="2" applyNumberFormat="1" applyFont="1" applyFill="1" applyBorder="1" applyAlignment="1">
      <alignment horizontal="right" vertical="center"/>
    </xf>
    <xf numFmtId="4" fontId="11" fillId="0" borderId="4" xfId="2" applyNumberFormat="1" applyFont="1" applyFill="1" applyBorder="1" applyAlignment="1">
      <alignment horizontal="right" vertical="center"/>
    </xf>
    <xf numFmtId="4" fontId="11" fillId="0" borderId="7" xfId="2" applyNumberFormat="1" applyFont="1" applyFill="1" applyBorder="1"/>
    <xf numFmtId="4" fontId="11" fillId="0" borderId="4" xfId="2" applyNumberFormat="1" applyFont="1" applyFill="1" applyBorder="1"/>
    <xf numFmtId="0" fontId="12" fillId="0" borderId="4" xfId="2" applyFont="1" applyBorder="1"/>
    <xf numFmtId="49" fontId="7" fillId="0" borderId="0" xfId="0" applyNumberFormat="1" applyFont="1"/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right"/>
    </xf>
    <xf numFmtId="2" fontId="11" fillId="0" borderId="4" xfId="2" applyNumberFormat="1" applyFont="1" applyFill="1" applyBorder="1" applyAlignment="1">
      <alignment horizontal="right"/>
    </xf>
    <xf numFmtId="2" fontId="11" fillId="0" borderId="4" xfId="2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2" fontId="11" fillId="2" borderId="1" xfId="1" applyNumberFormat="1" applyFont="1" applyFill="1" applyBorder="1" applyAlignment="1">
      <alignment horizontal="center" vertical="center" wrapText="1"/>
    </xf>
    <xf numFmtId="2" fontId="11" fillId="2" borderId="6" xfId="1" applyNumberFormat="1" applyFont="1" applyFill="1" applyBorder="1" applyAlignment="1">
      <alignment horizontal="center" vertical="center" wrapText="1"/>
    </xf>
    <xf numFmtId="0" fontId="11" fillId="0" borderId="7" xfId="1" applyFont="1" applyBorder="1"/>
    <xf numFmtId="0" fontId="11" fillId="0" borderId="7" xfId="2" applyFont="1" applyBorder="1"/>
    <xf numFmtId="0" fontId="11" fillId="0" borderId="4" xfId="2" applyFont="1" applyBorder="1"/>
    <xf numFmtId="2" fontId="6" fillId="0" borderId="4" xfId="0" applyNumberFormat="1" applyFont="1" applyBorder="1"/>
    <xf numFmtId="2" fontId="11" fillId="0" borderId="4" xfId="2" applyNumberFormat="1" applyFont="1" applyFill="1" applyBorder="1"/>
    <xf numFmtId="2" fontId="11" fillId="0" borderId="4" xfId="2" applyNumberFormat="1" applyFont="1" applyBorder="1"/>
    <xf numFmtId="2" fontId="0" fillId="0" borderId="0" xfId="0" applyNumberFormat="1"/>
    <xf numFmtId="2" fontId="8" fillId="0" borderId="0" xfId="0" applyNumberFormat="1" applyFont="1"/>
    <xf numFmtId="2" fontId="13" fillId="0" borderId="0" xfId="0" applyNumberFormat="1" applyFont="1"/>
    <xf numFmtId="49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4" fontId="11" fillId="0" borderId="2" xfId="2" applyNumberFormat="1" applyFont="1" applyFill="1" applyBorder="1" applyAlignment="1">
      <alignment horizontal="right" vertical="center"/>
    </xf>
    <xf numFmtId="4" fontId="11" fillId="0" borderId="10" xfId="2" applyNumberFormat="1" applyFont="1" applyFill="1" applyBorder="1"/>
    <xf numFmtId="0" fontId="11" fillId="0" borderId="10" xfId="2" applyFont="1" applyBorder="1"/>
    <xf numFmtId="0" fontId="12" fillId="0" borderId="10" xfId="2" applyFont="1" applyBorder="1"/>
    <xf numFmtId="0" fontId="0" fillId="0" borderId="4" xfId="0" applyBorder="1"/>
    <xf numFmtId="0" fontId="8" fillId="0" borderId="4" xfId="0" applyFont="1" applyBorder="1"/>
    <xf numFmtId="0" fontId="6" fillId="0" borderId="4" xfId="0" applyFont="1" applyBorder="1"/>
    <xf numFmtId="0" fontId="0" fillId="0" borderId="2" xfId="0" applyBorder="1"/>
    <xf numFmtId="4" fontId="11" fillId="0" borderId="4" xfId="1" applyNumberFormat="1" applyFont="1" applyFill="1" applyBorder="1"/>
    <xf numFmtId="0" fontId="14" fillId="0" borderId="0" xfId="0" applyFont="1"/>
    <xf numFmtId="2" fontId="16" fillId="2" borderId="1" xfId="1" applyNumberFormat="1" applyFont="1" applyFill="1" applyBorder="1" applyAlignment="1">
      <alignment horizontal="center" vertical="center" wrapText="1"/>
    </xf>
    <xf numFmtId="2" fontId="16" fillId="2" borderId="6" xfId="1" applyNumberFormat="1" applyFont="1" applyFill="1" applyBorder="1" applyAlignment="1">
      <alignment horizontal="center" vertical="center" wrapText="1"/>
    </xf>
    <xf numFmtId="2" fontId="16" fillId="2" borderId="5" xfId="1" applyNumberFormat="1" applyFont="1" applyFill="1" applyBorder="1" applyAlignment="1">
      <alignment horizontal="center" vertical="center" wrapText="1"/>
    </xf>
    <xf numFmtId="49" fontId="15" fillId="0" borderId="0" xfId="0" applyNumberFormat="1" applyFont="1"/>
    <xf numFmtId="2" fontId="0" fillId="0" borderId="4" xfId="0" applyNumberFormat="1" applyBorder="1"/>
    <xf numFmtId="2" fontId="11" fillId="0" borderId="2" xfId="2" applyNumberFormat="1" applyFont="1" applyFill="1" applyBorder="1" applyAlignment="1">
      <alignment horizontal="right" vertical="center"/>
    </xf>
    <xf numFmtId="4" fontId="11" fillId="0" borderId="2" xfId="2" applyNumberFormat="1" applyFont="1" applyFill="1" applyBorder="1"/>
    <xf numFmtId="2" fontId="0" fillId="0" borderId="2" xfId="0" applyNumberFormat="1" applyBorder="1"/>
    <xf numFmtId="2" fontId="16" fillId="0" borderId="4" xfId="2" applyNumberFormat="1" applyFont="1" applyFill="1" applyBorder="1" applyAlignment="1">
      <alignment horizontal="right" vertical="center"/>
    </xf>
    <xf numFmtId="2" fontId="16" fillId="0" borderId="4" xfId="2" applyNumberFormat="1" applyFont="1" applyFill="1" applyBorder="1"/>
    <xf numFmtId="2" fontId="16" fillId="0" borderId="4" xfId="2" applyNumberFormat="1" applyFont="1" applyBorder="1"/>
    <xf numFmtId="2" fontId="14" fillId="0" borderId="4" xfId="0" applyNumberFormat="1" applyFont="1" applyBorder="1"/>
    <xf numFmtId="2" fontId="16" fillId="0" borderId="2" xfId="2" applyNumberFormat="1" applyFont="1" applyFill="1" applyBorder="1" applyAlignment="1">
      <alignment horizontal="right" vertical="center"/>
    </xf>
    <xf numFmtId="2" fontId="16" fillId="0" borderId="10" xfId="2" applyNumberFormat="1" applyFont="1" applyFill="1" applyBorder="1"/>
    <xf numFmtId="2" fontId="16" fillId="0" borderId="10" xfId="2" applyNumberFormat="1" applyFont="1" applyBorder="1"/>
    <xf numFmtId="2" fontId="14" fillId="0" borderId="2" xfId="0" applyNumberFormat="1" applyFont="1" applyBorder="1"/>
    <xf numFmtId="2" fontId="16" fillId="0" borderId="7" xfId="2" applyNumberFormat="1" applyFont="1" applyFill="1" applyBorder="1"/>
    <xf numFmtId="2" fontId="16" fillId="0" borderId="7" xfId="2" applyNumberFormat="1" applyFont="1" applyBorder="1"/>
    <xf numFmtId="2" fontId="11" fillId="2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2" fontId="12" fillId="0" borderId="4" xfId="2" applyNumberFormat="1" applyFont="1" applyBorder="1"/>
    <xf numFmtId="0" fontId="12" fillId="0" borderId="2" xfId="2" applyFont="1" applyBorder="1"/>
    <xf numFmtId="4" fontId="0" fillId="0" borderId="4" xfId="0" applyNumberFormat="1" applyBorder="1"/>
    <xf numFmtId="0" fontId="14" fillId="0" borderId="4" xfId="0" applyFont="1" applyBorder="1"/>
    <xf numFmtId="0" fontId="0" fillId="0" borderId="11" xfId="0" applyBorder="1"/>
    <xf numFmtId="0" fontId="0" fillId="0" borderId="0" xfId="0" applyBorder="1"/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5" fillId="0" borderId="0" xfId="1" applyFont="1" applyBorder="1"/>
    <xf numFmtId="2" fontId="10" fillId="2" borderId="13" xfId="2" applyNumberFormat="1" applyFont="1" applyFill="1" applyBorder="1" applyAlignment="1">
      <alignment horizontal="right" vertical="center"/>
    </xf>
    <xf numFmtId="2" fontId="10" fillId="2" borderId="14" xfId="2" applyNumberFormat="1" applyFont="1" applyFill="1" applyBorder="1" applyAlignment="1">
      <alignment horizontal="right" vertical="center"/>
    </xf>
    <xf numFmtId="2" fontId="11" fillId="0" borderId="2" xfId="2" applyNumberFormat="1" applyFont="1" applyBorder="1"/>
    <xf numFmtId="0" fontId="0" fillId="0" borderId="12" xfId="0" applyBorder="1"/>
    <xf numFmtId="0" fontId="0" fillId="0" borderId="15" xfId="0" applyBorder="1"/>
    <xf numFmtId="2" fontId="3" fillId="2" borderId="16" xfId="2" applyNumberFormat="1" applyFont="1" applyFill="1" applyBorder="1" applyAlignment="1">
      <alignment horizontal="right" vertical="center"/>
    </xf>
    <xf numFmtId="2" fontId="3" fillId="2" borderId="14" xfId="2" applyNumberFormat="1" applyFont="1" applyFill="1" applyBorder="1" applyAlignment="1">
      <alignment horizontal="right" vertical="center"/>
    </xf>
    <xf numFmtId="2" fontId="10" fillId="2" borderId="16" xfId="2" applyNumberFormat="1" applyFont="1" applyFill="1" applyBorder="1" applyAlignment="1">
      <alignment horizontal="right" vertical="center"/>
    </xf>
    <xf numFmtId="2" fontId="19" fillId="2" borderId="14" xfId="2" applyNumberFormat="1" applyFont="1" applyFill="1" applyBorder="1" applyAlignment="1">
      <alignment horizontal="right" vertical="center"/>
    </xf>
    <xf numFmtId="0" fontId="8" fillId="0" borderId="0" xfId="0" applyFont="1" applyBorder="1"/>
    <xf numFmtId="2" fontId="13" fillId="0" borderId="0" xfId="0" applyNumberFormat="1" applyFont="1" applyAlignment="1">
      <alignment vertical="center"/>
    </xf>
    <xf numFmtId="0" fontId="6" fillId="0" borderId="0" xfId="0" applyFont="1" applyBorder="1"/>
    <xf numFmtId="2" fontId="11" fillId="2" borderId="5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7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/>
    </xf>
    <xf numFmtId="49" fontId="7" fillId="2" borderId="29" xfId="0" applyNumberFormat="1" applyFont="1" applyFill="1" applyBorder="1" applyAlignment="1">
      <alignment horizontal="center"/>
    </xf>
    <xf numFmtId="0" fontId="11" fillId="0" borderId="30" xfId="1" applyFont="1" applyFill="1" applyBorder="1" applyAlignment="1">
      <alignment horizontal="center" vertical="center"/>
    </xf>
    <xf numFmtId="2" fontId="11" fillId="0" borderId="30" xfId="1" applyNumberFormat="1" applyFont="1" applyFill="1" applyBorder="1" applyAlignment="1">
      <alignment horizontal="right" vertical="center"/>
    </xf>
    <xf numFmtId="4" fontId="11" fillId="0" borderId="30" xfId="1" applyNumberFormat="1" applyFont="1" applyFill="1" applyBorder="1" applyAlignment="1">
      <alignment horizontal="right" vertical="center"/>
    </xf>
    <xf numFmtId="0" fontId="11" fillId="0" borderId="30" xfId="1" applyFont="1" applyBorder="1"/>
    <xf numFmtId="0" fontId="11" fillId="0" borderId="31" xfId="1" applyFont="1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11" fillId="0" borderId="27" xfId="1" applyFont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0" fontId="11" fillId="0" borderId="27" xfId="1" applyFont="1" applyBorder="1"/>
    <xf numFmtId="0" fontId="11" fillId="0" borderId="28" xfId="1" applyFont="1" applyBorder="1"/>
    <xf numFmtId="0" fontId="0" fillId="0" borderId="27" xfId="0" applyBorder="1"/>
    <xf numFmtId="0" fontId="0" fillId="0" borderId="29" xfId="0" applyBorder="1"/>
    <xf numFmtId="0" fontId="11" fillId="0" borderId="30" xfId="1" applyFont="1" applyBorder="1" applyAlignment="1">
      <alignment horizontal="center" vertical="center"/>
    </xf>
    <xf numFmtId="49" fontId="11" fillId="0" borderId="30" xfId="1" applyNumberFormat="1" applyFont="1" applyFill="1" applyBorder="1" applyAlignment="1">
      <alignment horizontal="center" vertical="center"/>
    </xf>
    <xf numFmtId="0" fontId="8" fillId="0" borderId="33" xfId="0" applyFont="1" applyBorder="1"/>
    <xf numFmtId="2" fontId="10" fillId="2" borderId="36" xfId="2" applyNumberFormat="1" applyFont="1" applyFill="1" applyBorder="1" applyAlignment="1">
      <alignment horizontal="right" vertical="center"/>
    </xf>
    <xf numFmtId="0" fontId="0" fillId="0" borderId="37" xfId="0" applyBorder="1"/>
    <xf numFmtId="49" fontId="11" fillId="0" borderId="27" xfId="2" applyNumberFormat="1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2" fontId="11" fillId="0" borderId="27" xfId="2" applyNumberFormat="1" applyFont="1" applyFill="1" applyBorder="1" applyAlignment="1">
      <alignment horizontal="right" vertical="center"/>
    </xf>
    <xf numFmtId="4" fontId="11" fillId="0" borderId="27" xfId="2" applyNumberFormat="1" applyFont="1" applyFill="1" applyBorder="1" applyAlignment="1">
      <alignment horizontal="right" vertical="center"/>
    </xf>
    <xf numFmtId="4" fontId="11" fillId="0" borderId="27" xfId="2" applyNumberFormat="1" applyFont="1" applyFill="1" applyBorder="1"/>
    <xf numFmtId="0" fontId="11" fillId="0" borderId="27" xfId="2" applyFont="1" applyBorder="1"/>
    <xf numFmtId="0" fontId="11" fillId="0" borderId="28" xfId="2" applyFont="1" applyBorder="1"/>
    <xf numFmtId="49" fontId="17" fillId="2" borderId="26" xfId="1" applyNumberFormat="1" applyFont="1" applyFill="1" applyBorder="1" applyAlignment="1">
      <alignment horizontal="center" vertical="center" wrapText="1"/>
    </xf>
    <xf numFmtId="49" fontId="17" fillId="2" borderId="27" xfId="1" applyNumberFormat="1" applyFont="1" applyFill="1" applyBorder="1" applyAlignment="1">
      <alignment horizontal="center" vertical="center" wrapText="1"/>
    </xf>
    <xf numFmtId="49" fontId="15" fillId="2" borderId="27" xfId="0" applyNumberFormat="1" applyFont="1" applyFill="1" applyBorder="1" applyAlignment="1">
      <alignment horizontal="center"/>
    </xf>
    <xf numFmtId="49" fontId="15" fillId="2" borderId="29" xfId="0" applyNumberFormat="1" applyFont="1" applyFill="1" applyBorder="1" applyAlignment="1">
      <alignment horizontal="center"/>
    </xf>
    <xf numFmtId="49" fontId="11" fillId="0" borderId="30" xfId="2" applyNumberFormat="1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2" fontId="11" fillId="0" borderId="30" xfId="2" applyNumberFormat="1" applyFont="1" applyFill="1" applyBorder="1" applyAlignment="1">
      <alignment horizontal="right" vertical="center"/>
    </xf>
    <xf numFmtId="2" fontId="16" fillId="0" borderId="30" xfId="2" applyNumberFormat="1" applyFont="1" applyFill="1" applyBorder="1" applyAlignment="1">
      <alignment horizontal="right" vertical="center"/>
    </xf>
    <xf numFmtId="2" fontId="16" fillId="0" borderId="30" xfId="2" applyNumberFormat="1" applyFont="1" applyFill="1" applyBorder="1"/>
    <xf numFmtId="2" fontId="16" fillId="0" borderId="30" xfId="2" applyNumberFormat="1" applyFont="1" applyBorder="1"/>
    <xf numFmtId="2" fontId="14" fillId="0" borderId="30" xfId="0" applyNumberFormat="1" applyFont="1" applyBorder="1"/>
    <xf numFmtId="2" fontId="14" fillId="0" borderId="32" xfId="0" applyNumberFormat="1" applyFont="1" applyBorder="1"/>
    <xf numFmtId="2" fontId="14" fillId="0" borderId="33" xfId="0" applyNumberFormat="1" applyFont="1" applyBorder="1"/>
    <xf numFmtId="2" fontId="19" fillId="2" borderId="36" xfId="2" applyNumberFormat="1" applyFont="1" applyFill="1" applyBorder="1" applyAlignment="1">
      <alignment horizontal="right" vertical="center"/>
    </xf>
    <xf numFmtId="2" fontId="14" fillId="0" borderId="37" xfId="0" applyNumberFormat="1" applyFont="1" applyBorder="1"/>
    <xf numFmtId="2" fontId="16" fillId="0" borderId="27" xfId="2" applyNumberFormat="1" applyFont="1" applyFill="1" applyBorder="1" applyAlignment="1">
      <alignment horizontal="right" vertical="center"/>
    </xf>
    <xf numFmtId="2" fontId="16" fillId="0" borderId="28" xfId="2" applyNumberFormat="1" applyFont="1" applyFill="1" applyBorder="1"/>
    <xf numFmtId="2" fontId="16" fillId="0" borderId="28" xfId="2" applyNumberFormat="1" applyFont="1" applyBorder="1"/>
    <xf numFmtId="2" fontId="14" fillId="0" borderId="27" xfId="0" applyNumberFormat="1" applyFont="1" applyBorder="1"/>
    <xf numFmtId="2" fontId="14" fillId="0" borderId="29" xfId="0" applyNumberFormat="1" applyFont="1" applyBorder="1"/>
    <xf numFmtId="49" fontId="15" fillId="2" borderId="41" xfId="0" applyNumberFormat="1" applyFont="1" applyFill="1" applyBorder="1" applyAlignment="1">
      <alignment horizontal="center"/>
    </xf>
    <xf numFmtId="2" fontId="11" fillId="0" borderId="30" xfId="2" applyNumberFormat="1" applyFont="1" applyFill="1" applyBorder="1"/>
    <xf numFmtId="2" fontId="11" fillId="0" borderId="30" xfId="2" applyNumberFormat="1" applyFont="1" applyBorder="1"/>
    <xf numFmtId="2" fontId="0" fillId="0" borderId="30" xfId="0" applyNumberFormat="1" applyBorder="1"/>
    <xf numFmtId="2" fontId="0" fillId="0" borderId="32" xfId="0" applyNumberFormat="1" applyBorder="1"/>
    <xf numFmtId="2" fontId="0" fillId="0" borderId="33" xfId="0" applyNumberFormat="1" applyBorder="1"/>
    <xf numFmtId="2" fontId="11" fillId="0" borderId="27" xfId="2" applyNumberFormat="1" applyFont="1" applyFill="1" applyBorder="1"/>
    <xf numFmtId="2" fontId="11" fillId="0" borderId="27" xfId="2" applyNumberFormat="1" applyFont="1" applyBorder="1"/>
    <xf numFmtId="2" fontId="0" fillId="0" borderId="27" xfId="0" applyNumberFormat="1" applyBorder="1"/>
    <xf numFmtId="2" fontId="0" fillId="0" borderId="29" xfId="0" applyNumberFormat="1" applyBorder="1"/>
    <xf numFmtId="49" fontId="11" fillId="2" borderId="26" xfId="1" applyNumberFormat="1" applyFont="1" applyFill="1" applyBorder="1" applyAlignment="1">
      <alignment horizontal="center" vertical="center" wrapText="1"/>
    </xf>
    <xf numFmtId="49" fontId="11" fillId="2" borderId="27" xfId="1" applyNumberFormat="1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2" fontId="12" fillId="0" borderId="27" xfId="2" applyNumberFormat="1" applyFont="1" applyBorder="1"/>
    <xf numFmtId="4" fontId="11" fillId="0" borderId="30" xfId="2" applyNumberFormat="1" applyFont="1" applyFill="1" applyBorder="1" applyAlignment="1">
      <alignment horizontal="right" vertical="center"/>
    </xf>
    <xf numFmtId="4" fontId="11" fillId="0" borderId="30" xfId="2" applyNumberFormat="1" applyFont="1" applyFill="1" applyBorder="1"/>
    <xf numFmtId="0" fontId="12" fillId="0" borderId="30" xfId="2" applyFont="1" applyBorder="1"/>
    <xf numFmtId="2" fontId="3" fillId="2" borderId="36" xfId="2" applyNumberFormat="1" applyFont="1" applyFill="1" applyBorder="1" applyAlignment="1">
      <alignment horizontal="right" vertical="center"/>
    </xf>
    <xf numFmtId="0" fontId="12" fillId="0" borderId="27" xfId="2" applyFont="1" applyBorder="1"/>
    <xf numFmtId="0" fontId="12" fillId="0" borderId="28" xfId="2" applyFont="1" applyBorder="1"/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3" fillId="2" borderId="52" xfId="0" applyNumberFormat="1" applyFont="1" applyFill="1" applyBorder="1" applyAlignment="1">
      <alignment horizontal="right" vertical="center"/>
    </xf>
    <xf numFmtId="2" fontId="13" fillId="2" borderId="53" xfId="0" applyNumberFormat="1" applyFont="1" applyFill="1" applyBorder="1" applyAlignment="1">
      <alignment horizontal="right" vertical="center"/>
    </xf>
    <xf numFmtId="2" fontId="13" fillId="2" borderId="53" xfId="0" applyNumberFormat="1" applyFont="1" applyFill="1" applyBorder="1" applyAlignment="1">
      <alignment vertical="center"/>
    </xf>
    <xf numFmtId="2" fontId="13" fillId="2" borderId="53" xfId="0" applyNumberFormat="1" applyFont="1" applyFill="1" applyBorder="1"/>
    <xf numFmtId="0" fontId="11" fillId="2" borderId="2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49" fontId="16" fillId="2" borderId="16" xfId="2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9" fontId="18" fillId="2" borderId="20" xfId="1" applyNumberFormat="1" applyFont="1" applyFill="1" applyBorder="1" applyAlignment="1">
      <alignment horizontal="center" vertical="center" wrapText="1"/>
    </xf>
    <xf numFmtId="49" fontId="18" fillId="2" borderId="25" xfId="1" applyNumberFormat="1" applyFont="1" applyFill="1" applyBorder="1" applyAlignment="1">
      <alignment horizontal="center" vertical="center" wrapText="1"/>
    </xf>
    <xf numFmtId="49" fontId="18" fillId="2" borderId="34" xfId="1" applyNumberFormat="1" applyFont="1" applyFill="1" applyBorder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center" vertical="center"/>
    </xf>
    <xf numFmtId="49" fontId="18" fillId="2" borderId="25" xfId="2" applyNumberFormat="1" applyFont="1" applyFill="1" applyBorder="1" applyAlignment="1">
      <alignment horizontal="center" vertical="center"/>
    </xf>
    <xf numFmtId="49" fontId="18" fillId="2" borderId="34" xfId="2" applyNumberFormat="1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49" fontId="18" fillId="2" borderId="38" xfId="2" applyNumberFormat="1" applyFont="1" applyFill="1" applyBorder="1" applyAlignment="1">
      <alignment horizontal="center" vertical="center"/>
    </xf>
    <xf numFmtId="49" fontId="18" fillId="2" borderId="39" xfId="2" applyNumberFormat="1" applyFont="1" applyFill="1" applyBorder="1" applyAlignment="1">
      <alignment horizontal="center" vertical="center"/>
    </xf>
    <xf numFmtId="49" fontId="18" fillId="2" borderId="40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4" fillId="2" borderId="34" xfId="2" applyNumberFormat="1" applyFont="1" applyFill="1" applyBorder="1" applyAlignment="1">
      <alignment horizontal="center" vertical="center"/>
    </xf>
    <xf numFmtId="49" fontId="4" fillId="2" borderId="16" xfId="2" applyNumberFormat="1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49" fontId="11" fillId="2" borderId="49" xfId="2" applyNumberFormat="1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18" fillId="2" borderId="35" xfId="1" applyNumberFormat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8" fillId="2" borderId="47" xfId="2" applyNumberFormat="1" applyFont="1" applyFill="1" applyBorder="1" applyAlignment="1">
      <alignment horizontal="center" vertical="center"/>
    </xf>
    <xf numFmtId="49" fontId="18" fillId="2" borderId="48" xfId="2" applyNumberFormat="1" applyFont="1" applyFill="1" applyBorder="1" applyAlignment="1">
      <alignment horizontal="center" vertical="center"/>
    </xf>
    <xf numFmtId="49" fontId="19" fillId="2" borderId="42" xfId="2" applyNumberFormat="1" applyFont="1" applyFill="1" applyBorder="1" applyAlignment="1">
      <alignment horizontal="center" vertical="center"/>
    </xf>
    <xf numFmtId="49" fontId="19" fillId="2" borderId="43" xfId="2" applyNumberFormat="1" applyFont="1" applyFill="1" applyBorder="1" applyAlignment="1">
      <alignment horizontal="center" vertical="center"/>
    </xf>
    <xf numFmtId="49" fontId="19" fillId="2" borderId="44" xfId="2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18" fillId="2" borderId="26" xfId="2" applyNumberFormat="1" applyFont="1" applyFill="1" applyBorder="1" applyAlignment="1">
      <alignment horizontal="center" vertical="center"/>
    </xf>
    <xf numFmtId="49" fontId="4" fillId="2" borderId="38" xfId="2" applyNumberFormat="1" applyFont="1" applyFill="1" applyBorder="1" applyAlignment="1">
      <alignment horizontal="center" vertical="center"/>
    </xf>
    <xf numFmtId="49" fontId="4" fillId="2" borderId="39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CCFFCC"/>
      <color rgb="FFCCFF99"/>
      <color rgb="FF99FF66"/>
      <color rgb="FFFF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2"/>
  <sheetViews>
    <sheetView tabSelected="1" view="pageLayout" topLeftCell="E235" zoomScaleNormal="100" workbookViewId="0">
      <selection activeCell="L256" sqref="L256"/>
    </sheetView>
  </sheetViews>
  <sheetFormatPr defaultRowHeight="15" x14ac:dyDescent="0.25"/>
  <cols>
    <col min="1" max="1" width="5.28515625" customWidth="1"/>
    <col min="2" max="2" width="15.140625" customWidth="1"/>
    <col min="3" max="3" width="7" customWidth="1"/>
    <col min="4" max="4" width="7.28515625" customWidth="1"/>
    <col min="5" max="5" width="10" customWidth="1"/>
    <col min="6" max="6" width="10.140625" customWidth="1"/>
    <col min="7" max="7" width="11.140625" customWidth="1"/>
    <col min="8" max="8" width="10.5703125" customWidth="1"/>
    <col min="9" max="9" width="8.85546875" customWidth="1"/>
    <col min="10" max="10" width="10.42578125" customWidth="1"/>
    <col min="11" max="11" width="11.28515625" customWidth="1"/>
    <col min="12" max="12" width="12.140625" customWidth="1"/>
    <col min="13" max="13" width="11.140625" customWidth="1"/>
    <col min="15" max="15" width="11.140625" customWidth="1"/>
    <col min="16" max="16" width="9.85546875" customWidth="1"/>
  </cols>
  <sheetData>
    <row r="1" spans="2:17" ht="15.75" x14ac:dyDescent="0.25">
      <c r="B1" s="194" t="s">
        <v>0</v>
      </c>
      <c r="C1" s="194"/>
      <c r="D1" s="194"/>
      <c r="E1" s="194"/>
      <c r="F1" s="2"/>
      <c r="G1" s="2"/>
      <c r="H1" s="2"/>
      <c r="I1" s="2"/>
      <c r="J1" s="2"/>
      <c r="K1" s="2"/>
      <c r="L1" s="2"/>
      <c r="M1" s="2"/>
    </row>
    <row r="2" spans="2:17" ht="15.75" x14ac:dyDescent="0.25">
      <c r="B2" s="194" t="s">
        <v>1</v>
      </c>
      <c r="C2" s="194"/>
      <c r="D2" s="194"/>
      <c r="E2" s="194"/>
      <c r="F2" s="2"/>
      <c r="G2" s="2"/>
      <c r="H2" s="2"/>
      <c r="I2" s="2"/>
      <c r="J2" s="2"/>
      <c r="K2" s="2"/>
      <c r="L2" s="2"/>
      <c r="M2" s="2"/>
    </row>
    <row r="3" spans="2:17" ht="16.5" thickBot="1" x14ac:dyDescent="0.3">
      <c r="B3" s="81"/>
      <c r="C3" s="81"/>
      <c r="D3" s="81"/>
      <c r="E3" s="81"/>
      <c r="F3" s="82"/>
      <c r="G3" s="82"/>
      <c r="H3" s="82"/>
      <c r="I3" s="82"/>
      <c r="J3" s="82"/>
      <c r="K3" s="83"/>
      <c r="L3" s="83"/>
      <c r="M3" s="83"/>
      <c r="N3" s="80"/>
      <c r="O3" s="80"/>
      <c r="P3" s="80"/>
    </row>
    <row r="4" spans="2:17" ht="16.5" thickBot="1" x14ac:dyDescent="0.3">
      <c r="B4" s="219" t="s">
        <v>2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1"/>
      <c r="Q4" s="80"/>
    </row>
    <row r="5" spans="2:17" ht="16.5" thickBot="1" x14ac:dyDescent="0.3"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3"/>
      <c r="Q5" s="79"/>
    </row>
    <row r="6" spans="2:17" s="4" customFormat="1" ht="21" customHeight="1" x14ac:dyDescent="0.25">
      <c r="B6" s="190" t="s">
        <v>3</v>
      </c>
      <c r="C6" s="192" t="s">
        <v>4</v>
      </c>
      <c r="D6" s="181" t="s">
        <v>5</v>
      </c>
      <c r="E6" s="181" t="s">
        <v>6</v>
      </c>
      <c r="F6" s="181" t="s">
        <v>7</v>
      </c>
      <c r="G6" s="181" t="s">
        <v>8</v>
      </c>
      <c r="H6" s="181" t="s">
        <v>9</v>
      </c>
      <c r="I6" s="181" t="s">
        <v>10</v>
      </c>
      <c r="J6" s="179" t="s">
        <v>11</v>
      </c>
      <c r="K6" s="179" t="s">
        <v>98</v>
      </c>
      <c r="L6" s="179" t="s">
        <v>104</v>
      </c>
      <c r="M6" s="179" t="s">
        <v>101</v>
      </c>
      <c r="N6" s="214" t="s">
        <v>102</v>
      </c>
      <c r="O6" s="214" t="s">
        <v>103</v>
      </c>
      <c r="P6" s="216" t="s">
        <v>105</v>
      </c>
      <c r="Q6" s="95"/>
    </row>
    <row r="7" spans="2:17" s="4" customFormat="1" ht="23.25" customHeight="1" x14ac:dyDescent="0.25">
      <c r="B7" s="191"/>
      <c r="C7" s="193"/>
      <c r="D7" s="182"/>
      <c r="E7" s="182"/>
      <c r="F7" s="182"/>
      <c r="G7" s="182"/>
      <c r="H7" s="182"/>
      <c r="I7" s="182"/>
      <c r="J7" s="180"/>
      <c r="K7" s="180"/>
      <c r="L7" s="180"/>
      <c r="M7" s="180"/>
      <c r="N7" s="215"/>
      <c r="O7" s="215"/>
      <c r="P7" s="217"/>
      <c r="Q7" s="95"/>
    </row>
    <row r="8" spans="2:17" s="4" customFormat="1" ht="27.75" customHeight="1" x14ac:dyDescent="0.25">
      <c r="B8" s="191"/>
      <c r="C8" s="193"/>
      <c r="D8" s="182"/>
      <c r="E8" s="182"/>
      <c r="F8" s="182"/>
      <c r="G8" s="182"/>
      <c r="H8" s="182"/>
      <c r="I8" s="182"/>
      <c r="J8" s="180"/>
      <c r="K8" s="180"/>
      <c r="L8" s="180"/>
      <c r="M8" s="180"/>
      <c r="N8" s="215"/>
      <c r="O8" s="215"/>
      <c r="P8" s="217"/>
    </row>
    <row r="9" spans="2:17" s="4" customFormat="1" x14ac:dyDescent="0.25">
      <c r="B9" s="191"/>
      <c r="C9" s="193"/>
      <c r="D9" s="182"/>
      <c r="E9" s="182"/>
      <c r="F9" s="32" t="s">
        <v>14</v>
      </c>
      <c r="G9" s="32" t="s">
        <v>14</v>
      </c>
      <c r="H9" s="32" t="s">
        <v>14</v>
      </c>
      <c r="I9" s="32" t="s">
        <v>14</v>
      </c>
      <c r="J9" s="33" t="s">
        <v>14</v>
      </c>
      <c r="K9" s="33" t="s">
        <v>14</v>
      </c>
      <c r="L9" s="33" t="s">
        <v>14</v>
      </c>
      <c r="M9" s="33" t="s">
        <v>14</v>
      </c>
      <c r="N9" s="33" t="s">
        <v>14</v>
      </c>
      <c r="O9" s="33" t="s">
        <v>14</v>
      </c>
      <c r="P9" s="96" t="s">
        <v>14</v>
      </c>
    </row>
    <row r="10" spans="2:17" s="26" customFormat="1" ht="13.5" thickBot="1" x14ac:dyDescent="0.25">
      <c r="B10" s="97">
        <v>1</v>
      </c>
      <c r="C10" s="98">
        <v>2</v>
      </c>
      <c r="D10" s="98">
        <v>3</v>
      </c>
      <c r="E10" s="98">
        <v>4</v>
      </c>
      <c r="F10" s="98">
        <v>5</v>
      </c>
      <c r="G10" s="98">
        <v>6</v>
      </c>
      <c r="H10" s="98">
        <v>7</v>
      </c>
      <c r="I10" s="98">
        <v>9</v>
      </c>
      <c r="J10" s="98">
        <v>10</v>
      </c>
      <c r="K10" s="98">
        <v>11</v>
      </c>
      <c r="L10" s="98" t="s">
        <v>96</v>
      </c>
      <c r="M10" s="99" t="s">
        <v>97</v>
      </c>
      <c r="N10" s="100" t="s">
        <v>106</v>
      </c>
      <c r="O10" s="100" t="s">
        <v>107</v>
      </c>
      <c r="P10" s="101" t="s">
        <v>108</v>
      </c>
    </row>
    <row r="11" spans="2:17" ht="17.25" customHeight="1" x14ac:dyDescent="0.25">
      <c r="B11" s="195" t="s">
        <v>89</v>
      </c>
      <c r="C11" s="102">
        <v>1</v>
      </c>
      <c r="D11" s="102" t="s">
        <v>15</v>
      </c>
      <c r="E11" s="102">
        <v>1203</v>
      </c>
      <c r="F11" s="103">
        <v>20.399999999999999</v>
      </c>
      <c r="G11" s="103">
        <v>20.399999999999999</v>
      </c>
      <c r="H11" s="103"/>
      <c r="I11" s="104"/>
      <c r="J11" s="104"/>
      <c r="K11" s="105"/>
      <c r="L11" s="105"/>
      <c r="M11" s="106"/>
      <c r="N11" s="107"/>
      <c r="O11" s="107"/>
      <c r="P11" s="108"/>
    </row>
    <row r="12" spans="2:17" ht="17.25" customHeight="1" x14ac:dyDescent="0.25">
      <c r="B12" s="196"/>
      <c r="C12" s="6">
        <v>1</v>
      </c>
      <c r="D12" s="6" t="s">
        <v>16</v>
      </c>
      <c r="E12" s="6">
        <v>1202</v>
      </c>
      <c r="F12" s="7">
        <v>10.01</v>
      </c>
      <c r="G12" s="8">
        <v>10.01</v>
      </c>
      <c r="H12" s="8"/>
      <c r="I12" s="9"/>
      <c r="J12" s="10"/>
      <c r="K12" s="34"/>
      <c r="L12" s="34"/>
      <c r="M12" s="34"/>
      <c r="N12" s="49"/>
      <c r="O12" s="49"/>
      <c r="P12" s="109"/>
    </row>
    <row r="13" spans="2:17" ht="17.25" customHeight="1" x14ac:dyDescent="0.25">
      <c r="B13" s="196"/>
      <c r="C13" s="6">
        <v>1</v>
      </c>
      <c r="D13" s="6" t="s">
        <v>17</v>
      </c>
      <c r="E13" s="6">
        <v>4102</v>
      </c>
      <c r="F13" s="7">
        <v>12.63</v>
      </c>
      <c r="G13" s="8"/>
      <c r="H13" s="8"/>
      <c r="I13" s="9"/>
      <c r="J13" s="10">
        <v>12.63</v>
      </c>
      <c r="K13" s="34"/>
      <c r="L13" s="34"/>
      <c r="M13" s="34"/>
      <c r="N13" s="49"/>
      <c r="O13" s="49"/>
      <c r="P13" s="109"/>
    </row>
    <row r="14" spans="2:17" ht="17.25" customHeight="1" x14ac:dyDescent="0.25">
      <c r="B14" s="196"/>
      <c r="C14" s="6">
        <v>1</v>
      </c>
      <c r="D14" s="6" t="s">
        <v>18</v>
      </c>
      <c r="E14" s="6">
        <v>5102</v>
      </c>
      <c r="F14" s="7">
        <v>24.52</v>
      </c>
      <c r="G14" s="8"/>
      <c r="H14" s="8"/>
      <c r="I14" s="9"/>
      <c r="J14" s="10"/>
      <c r="K14" s="34">
        <v>24.52</v>
      </c>
      <c r="L14" s="34"/>
      <c r="M14" s="34"/>
      <c r="N14" s="49"/>
      <c r="O14" s="49"/>
      <c r="P14" s="109"/>
    </row>
    <row r="15" spans="2:17" ht="17.25" customHeight="1" x14ac:dyDescent="0.25">
      <c r="B15" s="196"/>
      <c r="C15" s="6">
        <v>1</v>
      </c>
      <c r="D15" s="6" t="s">
        <v>19</v>
      </c>
      <c r="E15" s="6">
        <v>5202</v>
      </c>
      <c r="F15" s="7">
        <v>8.26</v>
      </c>
      <c r="G15" s="8"/>
      <c r="H15" s="8"/>
      <c r="I15" s="9"/>
      <c r="J15" s="10"/>
      <c r="K15" s="34">
        <v>8.26</v>
      </c>
      <c r="L15" s="34"/>
      <c r="M15" s="34"/>
      <c r="N15" s="49"/>
      <c r="O15" s="49"/>
      <c r="P15" s="109"/>
    </row>
    <row r="16" spans="2:17" ht="17.25" customHeight="1" x14ac:dyDescent="0.25">
      <c r="B16" s="196"/>
      <c r="C16" s="6">
        <v>1</v>
      </c>
      <c r="D16" s="6" t="s">
        <v>20</v>
      </c>
      <c r="E16" s="6">
        <v>6201</v>
      </c>
      <c r="F16" s="7">
        <v>21.32</v>
      </c>
      <c r="G16" s="8"/>
      <c r="H16" s="8"/>
      <c r="I16" s="9"/>
      <c r="J16" s="10"/>
      <c r="K16" s="34"/>
      <c r="L16" s="34"/>
      <c r="M16" s="34">
        <v>21.32</v>
      </c>
      <c r="N16" s="49"/>
      <c r="O16" s="49"/>
      <c r="P16" s="109"/>
    </row>
    <row r="17" spans="2:16" ht="17.25" customHeight="1" x14ac:dyDescent="0.25">
      <c r="B17" s="196"/>
      <c r="C17" s="6">
        <v>1</v>
      </c>
      <c r="D17" s="6" t="s">
        <v>21</v>
      </c>
      <c r="E17" s="6">
        <v>5203</v>
      </c>
      <c r="F17" s="7">
        <v>1.58</v>
      </c>
      <c r="G17" s="8"/>
      <c r="H17" s="8"/>
      <c r="I17" s="9"/>
      <c r="J17" s="10"/>
      <c r="K17" s="34">
        <v>1.58</v>
      </c>
      <c r="L17" s="34"/>
      <c r="M17" s="34"/>
      <c r="N17" s="49"/>
      <c r="O17" s="49"/>
      <c r="P17" s="109"/>
    </row>
    <row r="18" spans="2:16" ht="17.25" customHeight="1" x14ac:dyDescent="0.25">
      <c r="B18" s="196"/>
      <c r="C18" s="11" t="s">
        <v>22</v>
      </c>
      <c r="D18" s="11" t="s">
        <v>23</v>
      </c>
      <c r="E18" s="6">
        <v>1204</v>
      </c>
      <c r="F18" s="9">
        <v>4.8099999999999996</v>
      </c>
      <c r="G18" s="9">
        <v>4.8099999999999996</v>
      </c>
      <c r="H18" s="9"/>
      <c r="I18" s="9"/>
      <c r="J18" s="10"/>
      <c r="K18" s="34"/>
      <c r="L18" s="34"/>
      <c r="M18" s="34"/>
      <c r="N18" s="49"/>
      <c r="O18" s="49"/>
      <c r="P18" s="109"/>
    </row>
    <row r="19" spans="2:16" ht="17.25" customHeight="1" x14ac:dyDescent="0.25">
      <c r="B19" s="196"/>
      <c r="C19" s="11" t="s">
        <v>22</v>
      </c>
      <c r="D19" s="11" t="s">
        <v>16</v>
      </c>
      <c r="E19" s="6">
        <v>4204</v>
      </c>
      <c r="F19" s="9">
        <v>2.14</v>
      </c>
      <c r="G19" s="9"/>
      <c r="H19" s="9"/>
      <c r="I19" s="9"/>
      <c r="J19" s="12">
        <v>2.14</v>
      </c>
      <c r="K19" s="34"/>
      <c r="L19" s="34"/>
      <c r="M19" s="34"/>
      <c r="N19" s="49"/>
      <c r="O19" s="49"/>
      <c r="P19" s="109"/>
    </row>
    <row r="20" spans="2:16" ht="17.25" customHeight="1" x14ac:dyDescent="0.25">
      <c r="B20" s="196"/>
      <c r="C20" s="11" t="s">
        <v>22</v>
      </c>
      <c r="D20" s="11" t="s">
        <v>17</v>
      </c>
      <c r="E20" s="6">
        <v>5202</v>
      </c>
      <c r="F20" s="9">
        <v>67.489999999999995</v>
      </c>
      <c r="G20" s="9"/>
      <c r="H20" s="9"/>
      <c r="I20" s="9"/>
      <c r="J20" s="12"/>
      <c r="K20" s="34">
        <v>67.489999999999995</v>
      </c>
      <c r="L20" s="34"/>
      <c r="M20" s="34"/>
      <c r="N20" s="49"/>
      <c r="O20" s="49"/>
      <c r="P20" s="109"/>
    </row>
    <row r="21" spans="2:16" ht="17.25" customHeight="1" x14ac:dyDescent="0.25">
      <c r="B21" s="196"/>
      <c r="C21" s="11" t="s">
        <v>24</v>
      </c>
      <c r="D21" s="11" t="s">
        <v>23</v>
      </c>
      <c r="E21" s="6">
        <v>1204</v>
      </c>
      <c r="F21" s="9">
        <v>14.2</v>
      </c>
      <c r="G21" s="9">
        <v>14.2</v>
      </c>
      <c r="H21" s="9"/>
      <c r="I21" s="9"/>
      <c r="J21" s="12"/>
      <c r="K21" s="34"/>
      <c r="L21" s="34"/>
      <c r="M21" s="34"/>
      <c r="N21" s="49"/>
      <c r="O21" s="49"/>
      <c r="P21" s="109"/>
    </row>
    <row r="22" spans="2:16" ht="17.25" customHeight="1" x14ac:dyDescent="0.25">
      <c r="B22" s="196"/>
      <c r="C22" s="11" t="s">
        <v>24</v>
      </c>
      <c r="D22" s="11" t="s">
        <v>16</v>
      </c>
      <c r="E22" s="6">
        <v>1203</v>
      </c>
      <c r="F22" s="9">
        <v>19.52</v>
      </c>
      <c r="G22" s="9">
        <v>19.52</v>
      </c>
      <c r="H22" s="9"/>
      <c r="I22" s="9"/>
      <c r="J22" s="12"/>
      <c r="K22" s="34"/>
      <c r="L22" s="34"/>
      <c r="M22" s="34"/>
      <c r="N22" s="49"/>
      <c r="O22" s="49"/>
      <c r="P22" s="109"/>
    </row>
    <row r="23" spans="2:16" ht="17.25" customHeight="1" x14ac:dyDescent="0.25">
      <c r="B23" s="196"/>
      <c r="C23" s="11" t="s">
        <v>24</v>
      </c>
      <c r="D23" s="11" t="s">
        <v>17</v>
      </c>
      <c r="E23" s="6">
        <v>1204</v>
      </c>
      <c r="F23" s="9">
        <v>5.5</v>
      </c>
      <c r="G23" s="9">
        <v>5.5</v>
      </c>
      <c r="H23" s="9"/>
      <c r="I23" s="9"/>
      <c r="J23" s="12"/>
      <c r="K23" s="34"/>
      <c r="L23" s="34"/>
      <c r="M23" s="34"/>
      <c r="N23" s="49"/>
      <c r="O23" s="49"/>
      <c r="P23" s="109"/>
    </row>
    <row r="24" spans="2:16" ht="17.25" customHeight="1" x14ac:dyDescent="0.25">
      <c r="B24" s="196"/>
      <c r="C24" s="11" t="s">
        <v>24</v>
      </c>
      <c r="D24" s="11" t="s">
        <v>18</v>
      </c>
      <c r="E24" s="6">
        <v>5202</v>
      </c>
      <c r="F24" s="9">
        <v>14.59</v>
      </c>
      <c r="G24" s="9"/>
      <c r="H24" s="9"/>
      <c r="I24" s="9"/>
      <c r="J24" s="12"/>
      <c r="K24" s="34">
        <v>14.59</v>
      </c>
      <c r="L24" s="34"/>
      <c r="M24" s="34"/>
      <c r="N24" s="49"/>
      <c r="O24" s="49"/>
      <c r="P24" s="109"/>
    </row>
    <row r="25" spans="2:16" ht="17.25" customHeight="1" x14ac:dyDescent="0.25">
      <c r="B25" s="196"/>
      <c r="C25" s="11" t="s">
        <v>24</v>
      </c>
      <c r="D25" s="11" t="s">
        <v>19</v>
      </c>
      <c r="E25" s="6">
        <v>6201</v>
      </c>
      <c r="F25" s="9">
        <v>8.64</v>
      </c>
      <c r="G25" s="9"/>
      <c r="H25" s="9"/>
      <c r="I25" s="9"/>
      <c r="J25" s="12"/>
      <c r="K25" s="34"/>
      <c r="L25" s="34"/>
      <c r="M25" s="34">
        <v>8.64</v>
      </c>
      <c r="N25" s="49"/>
      <c r="O25" s="49"/>
      <c r="P25" s="109"/>
    </row>
    <row r="26" spans="2:16" ht="17.25" customHeight="1" x14ac:dyDescent="0.25">
      <c r="B26" s="196"/>
      <c r="C26" s="11" t="s">
        <v>25</v>
      </c>
      <c r="D26" s="11" t="s">
        <v>23</v>
      </c>
      <c r="E26" s="6">
        <v>1201</v>
      </c>
      <c r="F26" s="9">
        <v>45.12</v>
      </c>
      <c r="G26" s="9">
        <v>45.12</v>
      </c>
      <c r="H26" s="9"/>
      <c r="I26" s="9"/>
      <c r="J26" s="12"/>
      <c r="K26" s="34"/>
      <c r="L26" s="34"/>
      <c r="M26" s="34"/>
      <c r="N26" s="49"/>
      <c r="O26" s="49"/>
      <c r="P26" s="109"/>
    </row>
    <row r="27" spans="2:16" ht="17.25" customHeight="1" x14ac:dyDescent="0.25">
      <c r="B27" s="196"/>
      <c r="C27" s="11" t="s">
        <v>25</v>
      </c>
      <c r="D27" s="11" t="s">
        <v>16</v>
      </c>
      <c r="E27" s="6">
        <v>1203</v>
      </c>
      <c r="F27" s="9">
        <v>5.25</v>
      </c>
      <c r="G27" s="9">
        <v>5.25</v>
      </c>
      <c r="H27" s="9"/>
      <c r="I27" s="9"/>
      <c r="J27" s="12"/>
      <c r="K27" s="34"/>
      <c r="L27" s="34"/>
      <c r="M27" s="34"/>
      <c r="N27" s="49"/>
      <c r="O27" s="49"/>
      <c r="P27" s="109"/>
    </row>
    <row r="28" spans="2:16" ht="17.25" customHeight="1" x14ac:dyDescent="0.25">
      <c r="B28" s="196"/>
      <c r="C28" s="11" t="s">
        <v>26</v>
      </c>
      <c r="D28" s="11" t="s">
        <v>23</v>
      </c>
      <c r="E28" s="6">
        <v>1201</v>
      </c>
      <c r="F28" s="9">
        <v>21.4</v>
      </c>
      <c r="G28" s="9">
        <v>21.4</v>
      </c>
      <c r="H28" s="9"/>
      <c r="I28" s="9"/>
      <c r="J28" s="12"/>
      <c r="K28" s="34"/>
      <c r="L28" s="34"/>
      <c r="M28" s="34"/>
      <c r="N28" s="49"/>
      <c r="O28" s="49"/>
      <c r="P28" s="109"/>
    </row>
    <row r="29" spans="2:16" ht="17.25" customHeight="1" x14ac:dyDescent="0.25">
      <c r="B29" s="196"/>
      <c r="C29" s="11" t="s">
        <v>26</v>
      </c>
      <c r="D29" s="11" t="s">
        <v>16</v>
      </c>
      <c r="E29" s="6">
        <v>1203</v>
      </c>
      <c r="F29" s="9">
        <v>8.4</v>
      </c>
      <c r="G29" s="9">
        <v>8.4</v>
      </c>
      <c r="H29" s="9"/>
      <c r="I29" s="9"/>
      <c r="J29" s="12"/>
      <c r="K29" s="34"/>
      <c r="L29" s="34"/>
      <c r="M29" s="34"/>
      <c r="N29" s="49"/>
      <c r="O29" s="49"/>
      <c r="P29" s="109"/>
    </row>
    <row r="30" spans="2:16" ht="17.25" customHeight="1" x14ac:dyDescent="0.25">
      <c r="B30" s="196"/>
      <c r="C30" s="11" t="s">
        <v>26</v>
      </c>
      <c r="D30" s="11" t="s">
        <v>17</v>
      </c>
      <c r="E30" s="6">
        <v>1203</v>
      </c>
      <c r="F30" s="9">
        <v>8.1</v>
      </c>
      <c r="G30" s="9">
        <v>8.1</v>
      </c>
      <c r="H30" s="9"/>
      <c r="I30" s="9"/>
      <c r="J30" s="12"/>
      <c r="K30" s="34"/>
      <c r="L30" s="34"/>
      <c r="M30" s="34"/>
      <c r="N30" s="49"/>
      <c r="O30" s="49"/>
      <c r="P30" s="109"/>
    </row>
    <row r="31" spans="2:16" ht="17.25" customHeight="1" x14ac:dyDescent="0.25">
      <c r="B31" s="196"/>
      <c r="C31" s="11" t="s">
        <v>26</v>
      </c>
      <c r="D31" s="11" t="s">
        <v>18</v>
      </c>
      <c r="E31" s="6">
        <v>1203</v>
      </c>
      <c r="F31" s="9">
        <v>11.4</v>
      </c>
      <c r="G31" s="9">
        <v>11.4</v>
      </c>
      <c r="H31" s="9"/>
      <c r="I31" s="9"/>
      <c r="J31" s="12"/>
      <c r="K31" s="34"/>
      <c r="L31" s="34"/>
      <c r="M31" s="34"/>
      <c r="N31" s="49"/>
      <c r="O31" s="49"/>
      <c r="P31" s="109"/>
    </row>
    <row r="32" spans="2:16" ht="17.25" customHeight="1" x14ac:dyDescent="0.25">
      <c r="B32" s="196"/>
      <c r="C32" s="11" t="s">
        <v>27</v>
      </c>
      <c r="D32" s="11" t="s">
        <v>23</v>
      </c>
      <c r="E32" s="6">
        <v>1201</v>
      </c>
      <c r="F32" s="9">
        <v>22.07</v>
      </c>
      <c r="G32" s="9">
        <v>22.07</v>
      </c>
      <c r="H32" s="9"/>
      <c r="I32" s="9"/>
      <c r="J32" s="12"/>
      <c r="K32" s="34"/>
      <c r="L32" s="34"/>
      <c r="M32" s="34"/>
      <c r="N32" s="49"/>
      <c r="O32" s="49"/>
      <c r="P32" s="109"/>
    </row>
    <row r="33" spans="2:16" ht="17.25" customHeight="1" x14ac:dyDescent="0.25">
      <c r="B33" s="196"/>
      <c r="C33" s="11" t="s">
        <v>27</v>
      </c>
      <c r="D33" s="11" t="s">
        <v>16</v>
      </c>
      <c r="E33" s="6">
        <v>1203</v>
      </c>
      <c r="F33" s="9">
        <v>30.13</v>
      </c>
      <c r="G33" s="9">
        <v>30.13</v>
      </c>
      <c r="H33" s="9"/>
      <c r="I33" s="9"/>
      <c r="J33" s="12"/>
      <c r="K33" s="34"/>
      <c r="L33" s="34"/>
      <c r="M33" s="34"/>
      <c r="N33" s="49"/>
      <c r="O33" s="49"/>
      <c r="P33" s="109"/>
    </row>
    <row r="34" spans="2:16" ht="17.25" customHeight="1" x14ac:dyDescent="0.25">
      <c r="B34" s="196"/>
      <c r="C34" s="11" t="s">
        <v>27</v>
      </c>
      <c r="D34" s="11" t="s">
        <v>17</v>
      </c>
      <c r="E34" s="6">
        <v>1203</v>
      </c>
      <c r="F34" s="9">
        <v>4.08</v>
      </c>
      <c r="G34" s="9">
        <v>4.08</v>
      </c>
      <c r="H34" s="9"/>
      <c r="I34" s="9"/>
      <c r="J34" s="12"/>
      <c r="K34" s="34"/>
      <c r="L34" s="34"/>
      <c r="M34" s="34"/>
      <c r="N34" s="49"/>
      <c r="O34" s="49"/>
      <c r="P34" s="109"/>
    </row>
    <row r="35" spans="2:16" ht="17.25" customHeight="1" x14ac:dyDescent="0.25">
      <c r="B35" s="196"/>
      <c r="C35" s="11" t="s">
        <v>27</v>
      </c>
      <c r="D35" s="11" t="s">
        <v>18</v>
      </c>
      <c r="E35" s="6">
        <v>1203</v>
      </c>
      <c r="F35" s="9">
        <v>18.8</v>
      </c>
      <c r="G35" s="9">
        <v>18.8</v>
      </c>
      <c r="H35" s="9"/>
      <c r="I35" s="9"/>
      <c r="J35" s="12"/>
      <c r="K35" s="34"/>
      <c r="L35" s="34"/>
      <c r="M35" s="34"/>
      <c r="N35" s="49"/>
      <c r="O35" s="49"/>
      <c r="P35" s="109"/>
    </row>
    <row r="36" spans="2:16" ht="17.25" customHeight="1" x14ac:dyDescent="0.25">
      <c r="B36" s="196"/>
      <c r="C36" s="11" t="s">
        <v>27</v>
      </c>
      <c r="D36" s="11" t="s">
        <v>19</v>
      </c>
      <c r="E36" s="6">
        <v>6151</v>
      </c>
      <c r="F36" s="9">
        <v>11.67</v>
      </c>
      <c r="G36" s="9"/>
      <c r="H36" s="9"/>
      <c r="I36" s="9"/>
      <c r="J36" s="12"/>
      <c r="K36" s="34"/>
      <c r="L36" s="34">
        <v>11.67</v>
      </c>
      <c r="M36" s="34"/>
      <c r="N36" s="49"/>
      <c r="O36" s="49"/>
      <c r="P36" s="109"/>
    </row>
    <row r="37" spans="2:16" ht="17.25" customHeight="1" x14ac:dyDescent="0.25">
      <c r="B37" s="196"/>
      <c r="C37" s="13" t="s">
        <v>28</v>
      </c>
      <c r="D37" s="13" t="s">
        <v>23</v>
      </c>
      <c r="E37" s="14">
        <v>1201</v>
      </c>
      <c r="F37" s="15">
        <v>49.21</v>
      </c>
      <c r="G37" s="15">
        <v>49.21</v>
      </c>
      <c r="H37" s="15"/>
      <c r="I37" s="15"/>
      <c r="J37" s="16"/>
      <c r="K37" s="34"/>
      <c r="L37" s="34"/>
      <c r="M37" s="34"/>
      <c r="N37" s="49"/>
      <c r="O37" s="49"/>
      <c r="P37" s="109"/>
    </row>
    <row r="38" spans="2:16" ht="17.25" customHeight="1" x14ac:dyDescent="0.25">
      <c r="B38" s="196"/>
      <c r="C38" s="17">
        <v>39</v>
      </c>
      <c r="D38" s="11" t="s">
        <v>16</v>
      </c>
      <c r="E38" s="17">
        <v>1202</v>
      </c>
      <c r="F38" s="18">
        <v>9.18</v>
      </c>
      <c r="G38" s="18">
        <v>9.18</v>
      </c>
      <c r="H38" s="18"/>
      <c r="I38" s="18"/>
      <c r="J38" s="18"/>
      <c r="K38" s="34"/>
      <c r="L38" s="34"/>
      <c r="M38" s="34"/>
      <c r="N38" s="49"/>
      <c r="O38" s="49"/>
      <c r="P38" s="109"/>
    </row>
    <row r="39" spans="2:16" ht="17.25" customHeight="1" thickBot="1" x14ac:dyDescent="0.3">
      <c r="B39" s="197"/>
      <c r="C39" s="110">
        <v>40</v>
      </c>
      <c r="D39" s="111" t="s">
        <v>23</v>
      </c>
      <c r="E39" s="110">
        <v>1201</v>
      </c>
      <c r="F39" s="112">
        <v>81.86</v>
      </c>
      <c r="G39" s="112">
        <v>81.86</v>
      </c>
      <c r="H39" s="112"/>
      <c r="I39" s="112"/>
      <c r="J39" s="112"/>
      <c r="K39" s="113"/>
      <c r="L39" s="113"/>
      <c r="M39" s="113"/>
      <c r="N39" s="114"/>
      <c r="O39" s="114"/>
      <c r="P39" s="115"/>
    </row>
    <row r="40" spans="2:16" ht="21" customHeight="1" x14ac:dyDescent="0.25">
      <c r="B40" s="190" t="s">
        <v>3</v>
      </c>
      <c r="C40" s="192" t="s">
        <v>4</v>
      </c>
      <c r="D40" s="181" t="s">
        <v>5</v>
      </c>
      <c r="E40" s="181" t="s">
        <v>6</v>
      </c>
      <c r="F40" s="181" t="s">
        <v>7</v>
      </c>
      <c r="G40" s="181" t="s">
        <v>8</v>
      </c>
      <c r="H40" s="181" t="s">
        <v>9</v>
      </c>
      <c r="I40" s="181" t="s">
        <v>10</v>
      </c>
      <c r="J40" s="179" t="s">
        <v>11</v>
      </c>
      <c r="K40" s="179" t="s">
        <v>12</v>
      </c>
      <c r="L40" s="179" t="s">
        <v>13</v>
      </c>
      <c r="M40" s="179" t="s">
        <v>101</v>
      </c>
      <c r="N40" s="214" t="s">
        <v>102</v>
      </c>
      <c r="O40" s="214" t="s">
        <v>103</v>
      </c>
      <c r="P40" s="216" t="s">
        <v>105</v>
      </c>
    </row>
    <row r="41" spans="2:16" ht="28.5" customHeight="1" x14ac:dyDescent="0.25">
      <c r="B41" s="191"/>
      <c r="C41" s="193"/>
      <c r="D41" s="182"/>
      <c r="E41" s="182"/>
      <c r="F41" s="182"/>
      <c r="G41" s="182"/>
      <c r="H41" s="182"/>
      <c r="I41" s="182"/>
      <c r="J41" s="180"/>
      <c r="K41" s="180"/>
      <c r="L41" s="180"/>
      <c r="M41" s="180"/>
      <c r="N41" s="215"/>
      <c r="O41" s="215"/>
      <c r="P41" s="217"/>
    </row>
    <row r="42" spans="2:16" ht="26.25" customHeight="1" x14ac:dyDescent="0.25">
      <c r="B42" s="191"/>
      <c r="C42" s="193"/>
      <c r="D42" s="182"/>
      <c r="E42" s="182"/>
      <c r="F42" s="182"/>
      <c r="G42" s="182"/>
      <c r="H42" s="182"/>
      <c r="I42" s="182"/>
      <c r="J42" s="180"/>
      <c r="K42" s="180"/>
      <c r="L42" s="180"/>
      <c r="M42" s="180"/>
      <c r="N42" s="215"/>
      <c r="O42" s="215"/>
      <c r="P42" s="217"/>
    </row>
    <row r="43" spans="2:16" ht="21" customHeight="1" x14ac:dyDescent="0.25">
      <c r="B43" s="191"/>
      <c r="C43" s="193"/>
      <c r="D43" s="182"/>
      <c r="E43" s="182"/>
      <c r="F43" s="32" t="s">
        <v>14</v>
      </c>
      <c r="G43" s="32" t="s">
        <v>14</v>
      </c>
      <c r="H43" s="32" t="s">
        <v>14</v>
      </c>
      <c r="I43" s="32" t="s">
        <v>14</v>
      </c>
      <c r="J43" s="33" t="s">
        <v>14</v>
      </c>
      <c r="K43" s="33" t="s">
        <v>14</v>
      </c>
      <c r="L43" s="33" t="s">
        <v>14</v>
      </c>
      <c r="M43" s="33" t="s">
        <v>14</v>
      </c>
      <c r="N43" s="32" t="s">
        <v>14</v>
      </c>
      <c r="O43" s="33" t="s">
        <v>14</v>
      </c>
      <c r="P43" s="96" t="s">
        <v>14</v>
      </c>
    </row>
    <row r="44" spans="2:16" s="26" customFormat="1" ht="13.5" thickBot="1" x14ac:dyDescent="0.25">
      <c r="B44" s="97">
        <v>1</v>
      </c>
      <c r="C44" s="98">
        <v>2</v>
      </c>
      <c r="D44" s="98">
        <v>3</v>
      </c>
      <c r="E44" s="98">
        <v>4</v>
      </c>
      <c r="F44" s="98">
        <v>5</v>
      </c>
      <c r="G44" s="98">
        <v>6</v>
      </c>
      <c r="H44" s="98">
        <v>7</v>
      </c>
      <c r="I44" s="98">
        <v>9</v>
      </c>
      <c r="J44" s="98">
        <v>10</v>
      </c>
      <c r="K44" s="98">
        <v>11</v>
      </c>
      <c r="L44" s="98" t="s">
        <v>96</v>
      </c>
      <c r="M44" s="99" t="s">
        <v>97</v>
      </c>
      <c r="N44" s="100" t="s">
        <v>106</v>
      </c>
      <c r="O44" s="100" t="s">
        <v>107</v>
      </c>
      <c r="P44" s="101" t="s">
        <v>108</v>
      </c>
    </row>
    <row r="45" spans="2:16" ht="17.25" customHeight="1" x14ac:dyDescent="0.25">
      <c r="B45" s="195" t="s">
        <v>89</v>
      </c>
      <c r="C45" s="116">
        <v>44</v>
      </c>
      <c r="D45" s="117" t="s">
        <v>16</v>
      </c>
      <c r="E45" s="116">
        <v>1201</v>
      </c>
      <c r="F45" s="105">
        <v>9.64</v>
      </c>
      <c r="G45" s="105">
        <v>9.64</v>
      </c>
      <c r="H45" s="105"/>
      <c r="I45" s="105"/>
      <c r="J45" s="105"/>
      <c r="K45" s="105"/>
      <c r="L45" s="105"/>
      <c r="M45" s="105"/>
      <c r="N45" s="107"/>
      <c r="O45" s="107"/>
      <c r="P45" s="108"/>
    </row>
    <row r="46" spans="2:16" ht="17.25" customHeight="1" x14ac:dyDescent="0.25">
      <c r="B46" s="196"/>
      <c r="C46" s="11" t="s">
        <v>29</v>
      </c>
      <c r="D46" s="11" t="s">
        <v>17</v>
      </c>
      <c r="E46" s="6">
        <v>6201</v>
      </c>
      <c r="F46" s="9">
        <v>1.48</v>
      </c>
      <c r="G46" s="9"/>
      <c r="H46" s="9"/>
      <c r="I46" s="9"/>
      <c r="J46" s="53"/>
      <c r="K46" s="18"/>
      <c r="L46" s="18"/>
      <c r="M46" s="18">
        <v>1.48</v>
      </c>
      <c r="N46" s="49"/>
      <c r="O46" s="49"/>
      <c r="P46" s="109"/>
    </row>
    <row r="47" spans="2:16" ht="17.25" customHeight="1" x14ac:dyDescent="0.25">
      <c r="B47" s="196"/>
      <c r="C47" s="11" t="s">
        <v>30</v>
      </c>
      <c r="D47" s="11" t="s">
        <v>17</v>
      </c>
      <c r="E47" s="6">
        <v>1203</v>
      </c>
      <c r="F47" s="7">
        <v>1</v>
      </c>
      <c r="G47" s="9">
        <v>1</v>
      </c>
      <c r="H47" s="9"/>
      <c r="I47" s="9"/>
      <c r="J47" s="53"/>
      <c r="K47" s="18"/>
      <c r="L47" s="18"/>
      <c r="M47" s="18"/>
      <c r="N47" s="49"/>
      <c r="O47" s="49"/>
      <c r="P47" s="109"/>
    </row>
    <row r="48" spans="2:16" ht="17.25" customHeight="1" x14ac:dyDescent="0.25">
      <c r="B48" s="196"/>
      <c r="C48" s="11" t="s">
        <v>31</v>
      </c>
      <c r="D48" s="11" t="s">
        <v>15</v>
      </c>
      <c r="E48" s="6">
        <v>1201</v>
      </c>
      <c r="F48" s="7">
        <v>1</v>
      </c>
      <c r="G48" s="9">
        <v>1</v>
      </c>
      <c r="H48" s="9"/>
      <c r="I48" s="9"/>
      <c r="J48" s="53"/>
      <c r="K48" s="18"/>
      <c r="L48" s="18"/>
      <c r="M48" s="18"/>
      <c r="N48" s="49"/>
      <c r="O48" s="49"/>
      <c r="P48" s="109"/>
    </row>
    <row r="49" spans="2:16" s="5" customFormat="1" ht="17.25" customHeight="1" x14ac:dyDescent="0.25">
      <c r="B49" s="196"/>
      <c r="C49" s="27">
        <v>52</v>
      </c>
      <c r="D49" s="27" t="s">
        <v>23</v>
      </c>
      <c r="E49" s="27">
        <v>1203</v>
      </c>
      <c r="F49" s="37">
        <v>1</v>
      </c>
      <c r="G49" s="21">
        <v>1</v>
      </c>
      <c r="H49" s="21"/>
      <c r="I49" s="21"/>
      <c r="J49" s="38"/>
      <c r="K49" s="39"/>
      <c r="L49" s="39"/>
      <c r="M49" s="39"/>
      <c r="N49" s="50"/>
      <c r="O49" s="50"/>
      <c r="P49" s="118"/>
    </row>
    <row r="50" spans="2:16" ht="17.25" customHeight="1" x14ac:dyDescent="0.25">
      <c r="B50" s="196"/>
      <c r="C50" s="19" t="s">
        <v>33</v>
      </c>
      <c r="D50" s="19" t="s">
        <v>23</v>
      </c>
      <c r="E50" s="20">
        <v>1203</v>
      </c>
      <c r="F50" s="21">
        <v>1</v>
      </c>
      <c r="G50" s="22">
        <v>1</v>
      </c>
      <c r="H50" s="22"/>
      <c r="I50" s="22"/>
      <c r="J50" s="24"/>
      <c r="K50" s="36"/>
      <c r="L50" s="36"/>
      <c r="M50" s="36"/>
      <c r="N50" s="51"/>
      <c r="O50" s="49"/>
      <c r="P50" s="109"/>
    </row>
    <row r="51" spans="2:16" ht="17.25" customHeight="1" x14ac:dyDescent="0.25">
      <c r="B51" s="196"/>
      <c r="C51" s="19" t="s">
        <v>34</v>
      </c>
      <c r="D51" s="19" t="s">
        <v>23</v>
      </c>
      <c r="E51" s="20">
        <v>1203</v>
      </c>
      <c r="F51" s="21">
        <v>1</v>
      </c>
      <c r="G51" s="22">
        <v>1</v>
      </c>
      <c r="H51" s="22"/>
      <c r="I51" s="22"/>
      <c r="J51" s="24"/>
      <c r="K51" s="36"/>
      <c r="L51" s="36"/>
      <c r="M51" s="36"/>
      <c r="N51" s="51"/>
      <c r="O51" s="49"/>
      <c r="P51" s="109"/>
    </row>
    <row r="52" spans="2:16" ht="17.25" customHeight="1" x14ac:dyDescent="0.25">
      <c r="B52" s="196"/>
      <c r="C52" s="19" t="s">
        <v>34</v>
      </c>
      <c r="D52" s="19" t="s">
        <v>17</v>
      </c>
      <c r="E52" s="20">
        <v>1204</v>
      </c>
      <c r="F52" s="21">
        <v>1</v>
      </c>
      <c r="G52" s="22">
        <v>1</v>
      </c>
      <c r="H52" s="22"/>
      <c r="I52" s="22"/>
      <c r="J52" s="24"/>
      <c r="K52" s="36"/>
      <c r="L52" s="36"/>
      <c r="M52" s="36"/>
      <c r="N52" s="51"/>
      <c r="O52" s="49"/>
      <c r="P52" s="109"/>
    </row>
    <row r="53" spans="2:16" ht="17.25" customHeight="1" x14ac:dyDescent="0.25">
      <c r="B53" s="196"/>
      <c r="C53" s="19" t="s">
        <v>35</v>
      </c>
      <c r="D53" s="19" t="s">
        <v>23</v>
      </c>
      <c r="E53" s="20">
        <v>1204</v>
      </c>
      <c r="F53" s="21">
        <v>1</v>
      </c>
      <c r="G53" s="22">
        <v>1</v>
      </c>
      <c r="H53" s="22"/>
      <c r="I53" s="22"/>
      <c r="J53" s="24"/>
      <c r="K53" s="36"/>
      <c r="L53" s="36"/>
      <c r="M53" s="36"/>
      <c r="N53" s="51"/>
      <c r="O53" s="49"/>
      <c r="P53" s="109"/>
    </row>
    <row r="54" spans="2:16" ht="17.25" customHeight="1" x14ac:dyDescent="0.25">
      <c r="B54" s="196"/>
      <c r="C54" s="19" t="s">
        <v>36</v>
      </c>
      <c r="D54" s="19" t="s">
        <v>23</v>
      </c>
      <c r="E54" s="20">
        <v>1203</v>
      </c>
      <c r="F54" s="22">
        <v>21.39</v>
      </c>
      <c r="G54" s="22">
        <v>21.39</v>
      </c>
      <c r="H54" s="22"/>
      <c r="I54" s="22"/>
      <c r="J54" s="24"/>
      <c r="K54" s="36"/>
      <c r="L54" s="36"/>
      <c r="M54" s="36"/>
      <c r="N54" s="51"/>
      <c r="O54" s="49"/>
      <c r="P54" s="109"/>
    </row>
    <row r="55" spans="2:16" ht="17.25" customHeight="1" x14ac:dyDescent="0.25">
      <c r="B55" s="196"/>
      <c r="C55" s="19" t="s">
        <v>36</v>
      </c>
      <c r="D55" s="19" t="s">
        <v>16</v>
      </c>
      <c r="E55" s="20">
        <v>1204</v>
      </c>
      <c r="F55" s="22">
        <v>15.83</v>
      </c>
      <c r="G55" s="22">
        <v>15.83</v>
      </c>
      <c r="H55" s="22"/>
      <c r="I55" s="22"/>
      <c r="J55" s="24"/>
      <c r="K55" s="36"/>
      <c r="L55" s="36"/>
      <c r="M55" s="36"/>
      <c r="N55" s="51"/>
      <c r="O55" s="49"/>
      <c r="P55" s="109"/>
    </row>
    <row r="56" spans="2:16" ht="17.25" customHeight="1" x14ac:dyDescent="0.25">
      <c r="B56" s="196"/>
      <c r="C56" s="19" t="s">
        <v>36</v>
      </c>
      <c r="D56" s="19" t="s">
        <v>17</v>
      </c>
      <c r="E56" s="20">
        <v>6201</v>
      </c>
      <c r="F56" s="22">
        <v>5.93</v>
      </c>
      <c r="G56" s="22"/>
      <c r="H56" s="22"/>
      <c r="I56" s="22"/>
      <c r="J56" s="24"/>
      <c r="K56" s="36"/>
      <c r="L56" s="36"/>
      <c r="M56" s="36">
        <v>5.93</v>
      </c>
      <c r="N56" s="51"/>
      <c r="O56" s="49"/>
      <c r="P56" s="109"/>
    </row>
    <row r="57" spans="2:16" ht="17.25" customHeight="1" x14ac:dyDescent="0.25">
      <c r="B57" s="196"/>
      <c r="C57" s="19" t="s">
        <v>37</v>
      </c>
      <c r="D57" s="19" t="s">
        <v>23</v>
      </c>
      <c r="E57" s="20">
        <v>1203</v>
      </c>
      <c r="F57" s="22">
        <v>33.979999999999997</v>
      </c>
      <c r="G57" s="22">
        <v>33.979999999999997</v>
      </c>
      <c r="H57" s="22"/>
      <c r="I57" s="22"/>
      <c r="J57" s="24"/>
      <c r="K57" s="36"/>
      <c r="L57" s="36"/>
      <c r="M57" s="36"/>
      <c r="N57" s="51"/>
      <c r="O57" s="49"/>
      <c r="P57" s="109"/>
    </row>
    <row r="58" spans="2:16" ht="17.25" customHeight="1" x14ac:dyDescent="0.25">
      <c r="B58" s="196"/>
      <c r="C58" s="19" t="s">
        <v>37</v>
      </c>
      <c r="D58" s="19" t="s">
        <v>16</v>
      </c>
      <c r="E58" s="20">
        <v>1204</v>
      </c>
      <c r="F58" s="22">
        <v>15.65</v>
      </c>
      <c r="G58" s="22">
        <v>15.65</v>
      </c>
      <c r="H58" s="22"/>
      <c r="I58" s="22"/>
      <c r="J58" s="24"/>
      <c r="K58" s="36"/>
      <c r="L58" s="36"/>
      <c r="M58" s="36"/>
      <c r="N58" s="51"/>
      <c r="O58" s="49"/>
      <c r="P58" s="109"/>
    </row>
    <row r="59" spans="2:16" ht="17.25" customHeight="1" x14ac:dyDescent="0.25">
      <c r="B59" s="196"/>
      <c r="C59" s="19" t="s">
        <v>37</v>
      </c>
      <c r="D59" s="19" t="s">
        <v>17</v>
      </c>
      <c r="E59" s="20">
        <v>6201</v>
      </c>
      <c r="F59" s="21">
        <v>10.47</v>
      </c>
      <c r="G59" s="22"/>
      <c r="H59" s="22"/>
      <c r="I59" s="22"/>
      <c r="J59" s="24"/>
      <c r="K59" s="36"/>
      <c r="L59" s="36"/>
      <c r="M59" s="36">
        <v>10.47</v>
      </c>
      <c r="N59" s="51"/>
      <c r="O59" s="49"/>
      <c r="P59" s="109"/>
    </row>
    <row r="60" spans="2:16" ht="17.25" customHeight="1" x14ac:dyDescent="0.25">
      <c r="B60" s="196"/>
      <c r="C60" s="19" t="s">
        <v>38</v>
      </c>
      <c r="D60" s="19" t="s">
        <v>23</v>
      </c>
      <c r="E60" s="20">
        <v>3101</v>
      </c>
      <c r="F60" s="21">
        <v>90.12</v>
      </c>
      <c r="G60" s="22"/>
      <c r="H60" s="22"/>
      <c r="I60" s="22">
        <v>90.12</v>
      </c>
      <c r="J60" s="24"/>
      <c r="K60" s="36"/>
      <c r="L60" s="36"/>
      <c r="M60" s="36"/>
      <c r="N60" s="51"/>
      <c r="O60" s="49"/>
      <c r="P60" s="109"/>
    </row>
    <row r="61" spans="2:16" ht="17.25" customHeight="1" x14ac:dyDescent="0.25">
      <c r="B61" s="196"/>
      <c r="C61" s="19" t="s">
        <v>38</v>
      </c>
      <c r="D61" s="19" t="s">
        <v>16</v>
      </c>
      <c r="E61" s="20">
        <v>4101</v>
      </c>
      <c r="F61" s="21">
        <v>10.199999999999999</v>
      </c>
      <c r="G61" s="22"/>
      <c r="H61" s="22"/>
      <c r="I61" s="22"/>
      <c r="J61" s="24">
        <v>10.199999999999999</v>
      </c>
      <c r="K61" s="36"/>
      <c r="L61" s="36"/>
      <c r="M61" s="36"/>
      <c r="N61" s="51"/>
      <c r="O61" s="49"/>
      <c r="P61" s="109"/>
    </row>
    <row r="62" spans="2:16" ht="17.25" customHeight="1" x14ac:dyDescent="0.25">
      <c r="B62" s="196"/>
      <c r="C62" s="19" t="s">
        <v>38</v>
      </c>
      <c r="D62" s="19" t="s">
        <v>17</v>
      </c>
      <c r="E62" s="20">
        <v>5202</v>
      </c>
      <c r="F62" s="21">
        <v>3.46</v>
      </c>
      <c r="G62" s="22"/>
      <c r="H62" s="22"/>
      <c r="I62" s="22"/>
      <c r="J62" s="24"/>
      <c r="K62" s="36">
        <v>3.46</v>
      </c>
      <c r="L62" s="36"/>
      <c r="M62" s="36"/>
      <c r="N62" s="51"/>
      <c r="O62" s="49"/>
      <c r="P62" s="109"/>
    </row>
    <row r="63" spans="2:16" ht="17.25" customHeight="1" x14ac:dyDescent="0.25">
      <c r="B63" s="196"/>
      <c r="C63" s="19" t="s">
        <v>39</v>
      </c>
      <c r="D63" s="19" t="s">
        <v>23</v>
      </c>
      <c r="E63" s="20">
        <v>4201</v>
      </c>
      <c r="F63" s="21">
        <v>24.79</v>
      </c>
      <c r="G63" s="22"/>
      <c r="H63" s="22"/>
      <c r="I63" s="22"/>
      <c r="J63" s="24">
        <v>24.79</v>
      </c>
      <c r="K63" s="36"/>
      <c r="L63" s="36"/>
      <c r="M63" s="36"/>
      <c r="N63" s="51"/>
      <c r="O63" s="49"/>
      <c r="P63" s="109"/>
    </row>
    <row r="64" spans="2:16" ht="17.25" customHeight="1" x14ac:dyDescent="0.25">
      <c r="B64" s="196"/>
      <c r="C64" s="19" t="s">
        <v>39</v>
      </c>
      <c r="D64" s="19" t="s">
        <v>16</v>
      </c>
      <c r="E64" s="20">
        <v>5202</v>
      </c>
      <c r="F64" s="21">
        <v>5.98</v>
      </c>
      <c r="G64" s="22"/>
      <c r="H64" s="22"/>
      <c r="I64" s="22"/>
      <c r="J64" s="24"/>
      <c r="K64" s="36">
        <v>5.98</v>
      </c>
      <c r="L64" s="36"/>
      <c r="M64" s="36"/>
      <c r="N64" s="51"/>
      <c r="O64" s="49"/>
      <c r="P64" s="109"/>
    </row>
    <row r="65" spans="2:17" ht="17.25" customHeight="1" x14ac:dyDescent="0.25">
      <c r="B65" s="196"/>
      <c r="C65" s="19" t="s">
        <v>39</v>
      </c>
      <c r="D65" s="19" t="s">
        <v>17</v>
      </c>
      <c r="E65" s="20">
        <v>5201</v>
      </c>
      <c r="F65" s="21">
        <v>15.46</v>
      </c>
      <c r="G65" s="22"/>
      <c r="H65" s="22"/>
      <c r="I65" s="22"/>
      <c r="J65" s="24"/>
      <c r="K65" s="36">
        <v>15.46</v>
      </c>
      <c r="L65" s="36"/>
      <c r="M65" s="36"/>
      <c r="N65" s="51"/>
      <c r="O65" s="49"/>
      <c r="P65" s="109"/>
    </row>
    <row r="66" spans="2:17" ht="17.25" customHeight="1" x14ac:dyDescent="0.25">
      <c r="B66" s="196"/>
      <c r="C66" s="19" t="s">
        <v>39</v>
      </c>
      <c r="D66" s="19" t="s">
        <v>18</v>
      </c>
      <c r="E66" s="20">
        <v>5202</v>
      </c>
      <c r="F66" s="21">
        <v>38.909999999999997</v>
      </c>
      <c r="G66" s="22"/>
      <c r="H66" s="22"/>
      <c r="I66" s="22"/>
      <c r="J66" s="24"/>
      <c r="K66" s="36">
        <v>38.909999999999997</v>
      </c>
      <c r="L66" s="36"/>
      <c r="M66" s="36"/>
      <c r="N66" s="51"/>
      <c r="O66" s="49"/>
      <c r="P66" s="109"/>
    </row>
    <row r="67" spans="2:17" ht="17.25" customHeight="1" x14ac:dyDescent="0.25">
      <c r="B67" s="196"/>
      <c r="C67" s="19" t="s">
        <v>39</v>
      </c>
      <c r="D67" s="19" t="s">
        <v>19</v>
      </c>
      <c r="E67" s="20">
        <v>6201</v>
      </c>
      <c r="F67" s="21">
        <v>1.38</v>
      </c>
      <c r="G67" s="22"/>
      <c r="H67" s="22"/>
      <c r="I67" s="22"/>
      <c r="J67" s="24"/>
      <c r="K67" s="36"/>
      <c r="L67" s="36"/>
      <c r="M67" s="36">
        <v>1.38</v>
      </c>
      <c r="N67" s="51"/>
      <c r="O67" s="49"/>
      <c r="P67" s="109"/>
    </row>
    <row r="68" spans="2:17" ht="17.25" customHeight="1" x14ac:dyDescent="0.25">
      <c r="B68" s="196"/>
      <c r="C68" s="19" t="s">
        <v>39</v>
      </c>
      <c r="D68" s="19" t="s">
        <v>20</v>
      </c>
      <c r="E68" s="20">
        <v>6201</v>
      </c>
      <c r="F68" s="21">
        <v>1.43</v>
      </c>
      <c r="G68" s="22"/>
      <c r="H68" s="22"/>
      <c r="I68" s="22"/>
      <c r="J68" s="24"/>
      <c r="K68" s="36"/>
      <c r="L68" s="36"/>
      <c r="M68" s="36">
        <v>1.43</v>
      </c>
      <c r="N68" s="51"/>
      <c r="O68" s="49"/>
      <c r="P68" s="109"/>
    </row>
    <row r="69" spans="2:17" ht="17.25" customHeight="1" thickBot="1" x14ac:dyDescent="0.3">
      <c r="B69" s="218"/>
      <c r="C69" s="198" t="s">
        <v>90</v>
      </c>
      <c r="D69" s="198"/>
      <c r="E69" s="198"/>
      <c r="F69" s="84">
        <f>F11+F12+F13+F14+F15+F16+F17+F18+F19+F20+F21+F22+F23+F24+F25+F26+F27+F28+F29+F30+F31+F32+F33+F34+F35+F36+F37+F38+F39+F45+F46+F47+F48+F49+F50+F51+F52+F53+F54+F55+F56+F57+F58+F59+F60+F61+F62+F63+F64+F65+F66+F67+F68</f>
        <v>875.38</v>
      </c>
      <c r="G69" s="85">
        <f t="shared" ref="G69:P69" si="0">G11+G12+G13+G14+G15+G16+G17+G18+G19+G20+G21+G22+G23+G24+G25+G26+G27+G28+G29+G30+G31+G32+G33+G34+G35+G36+G37+G38+G39+G45+G46+G47+G48+G49+G50+G51+G52+G53+G54+G55+G56+G57+G58+G59+G60+G61+G62+G63+G64+G65+G66+G67+G68</f>
        <v>492.93</v>
      </c>
      <c r="H69" s="85">
        <f t="shared" si="0"/>
        <v>0</v>
      </c>
      <c r="I69" s="85">
        <f t="shared" si="0"/>
        <v>90.12</v>
      </c>
      <c r="J69" s="85">
        <f t="shared" si="0"/>
        <v>49.76</v>
      </c>
      <c r="K69" s="85">
        <f t="shared" si="0"/>
        <v>180.25</v>
      </c>
      <c r="L69" s="85">
        <f t="shared" si="0"/>
        <v>11.67</v>
      </c>
      <c r="M69" s="85">
        <f t="shared" si="0"/>
        <v>50.650000000000006</v>
      </c>
      <c r="N69" s="85">
        <f t="shared" si="0"/>
        <v>0</v>
      </c>
      <c r="O69" s="85">
        <f t="shared" si="0"/>
        <v>0</v>
      </c>
      <c r="P69" s="119">
        <f t="shared" si="0"/>
        <v>0</v>
      </c>
      <c r="Q69" s="40">
        <f>G69+H69+I69+J69+K69+L69+M69+N69+O69+P69</f>
        <v>875.37999999999988</v>
      </c>
    </row>
    <row r="70" spans="2:17" ht="17.25" customHeight="1" x14ac:dyDescent="0.25">
      <c r="B70" s="199" t="s">
        <v>91</v>
      </c>
      <c r="C70" s="43" t="s">
        <v>40</v>
      </c>
      <c r="D70" s="43" t="s">
        <v>15</v>
      </c>
      <c r="E70" s="44">
        <v>1211</v>
      </c>
      <c r="F70" s="45">
        <v>2</v>
      </c>
      <c r="G70" s="45">
        <v>2</v>
      </c>
      <c r="H70" s="45"/>
      <c r="I70" s="45"/>
      <c r="J70" s="46"/>
      <c r="K70" s="47"/>
      <c r="L70" s="47"/>
      <c r="M70" s="47"/>
      <c r="N70" s="52"/>
      <c r="O70" s="52"/>
      <c r="P70" s="120"/>
    </row>
    <row r="71" spans="2:17" ht="17.25" customHeight="1" x14ac:dyDescent="0.25">
      <c r="B71" s="199"/>
      <c r="C71" s="19" t="s">
        <v>41</v>
      </c>
      <c r="D71" s="19" t="s">
        <v>23</v>
      </c>
      <c r="E71" s="20">
        <v>1201</v>
      </c>
      <c r="F71" s="21">
        <v>38.68</v>
      </c>
      <c r="G71" s="22">
        <v>38.68</v>
      </c>
      <c r="H71" s="22"/>
      <c r="I71" s="22"/>
      <c r="J71" s="23"/>
      <c r="K71" s="35"/>
      <c r="L71" s="35"/>
      <c r="M71" s="35"/>
      <c r="N71" s="49"/>
      <c r="O71" s="49"/>
      <c r="P71" s="109"/>
    </row>
    <row r="72" spans="2:17" ht="17.25" customHeight="1" x14ac:dyDescent="0.25">
      <c r="B72" s="199"/>
      <c r="C72" s="19" t="s">
        <v>41</v>
      </c>
      <c r="D72" s="19" t="s">
        <v>16</v>
      </c>
      <c r="E72" s="20">
        <v>1202</v>
      </c>
      <c r="F72" s="21">
        <v>17.510000000000002</v>
      </c>
      <c r="G72" s="22">
        <v>17.510000000000002</v>
      </c>
      <c r="H72" s="22"/>
      <c r="I72" s="22"/>
      <c r="J72" s="23"/>
      <c r="K72" s="35"/>
      <c r="L72" s="35"/>
      <c r="M72" s="35"/>
      <c r="N72" s="49"/>
      <c r="O72" s="49"/>
      <c r="P72" s="109"/>
    </row>
    <row r="73" spans="2:17" ht="17.25" customHeight="1" x14ac:dyDescent="0.25">
      <c r="B73" s="199"/>
      <c r="C73" s="19" t="s">
        <v>41</v>
      </c>
      <c r="D73" s="19" t="s">
        <v>17</v>
      </c>
      <c r="E73" s="20">
        <v>6301</v>
      </c>
      <c r="F73" s="21">
        <v>2.14</v>
      </c>
      <c r="G73" s="22"/>
      <c r="H73" s="22"/>
      <c r="I73" s="22"/>
      <c r="J73" s="23"/>
      <c r="K73" s="35"/>
      <c r="L73" s="35"/>
      <c r="M73" s="35"/>
      <c r="N73" s="49">
        <v>2.14</v>
      </c>
      <c r="O73" s="49"/>
      <c r="P73" s="109"/>
    </row>
    <row r="74" spans="2:17" ht="17.25" customHeight="1" x14ac:dyDescent="0.25">
      <c r="B74" s="199"/>
      <c r="C74" s="19" t="s">
        <v>42</v>
      </c>
      <c r="D74" s="19" t="s">
        <v>23</v>
      </c>
      <c r="E74" s="20">
        <v>1211</v>
      </c>
      <c r="F74" s="21">
        <v>24.87</v>
      </c>
      <c r="G74" s="22">
        <v>24.87</v>
      </c>
      <c r="H74" s="22"/>
      <c r="I74" s="22"/>
      <c r="J74" s="23"/>
      <c r="K74" s="35"/>
      <c r="L74" s="35"/>
      <c r="M74" s="35"/>
      <c r="N74" s="49"/>
      <c r="O74" s="49"/>
      <c r="P74" s="109"/>
    </row>
    <row r="75" spans="2:17" ht="17.25" customHeight="1" x14ac:dyDescent="0.25">
      <c r="B75" s="199"/>
      <c r="C75" s="19" t="s">
        <v>42</v>
      </c>
      <c r="D75" s="19" t="s">
        <v>16</v>
      </c>
      <c r="E75" s="20">
        <v>1211</v>
      </c>
      <c r="F75" s="21">
        <v>20.38</v>
      </c>
      <c r="G75" s="22">
        <v>20.38</v>
      </c>
      <c r="H75" s="22"/>
      <c r="I75" s="22"/>
      <c r="J75" s="23"/>
      <c r="K75" s="35"/>
      <c r="L75" s="35"/>
      <c r="M75" s="35"/>
      <c r="N75" s="49"/>
      <c r="O75" s="49"/>
      <c r="P75" s="109"/>
    </row>
    <row r="76" spans="2:17" ht="17.25" customHeight="1" x14ac:dyDescent="0.25">
      <c r="B76" s="199"/>
      <c r="C76" s="19" t="s">
        <v>42</v>
      </c>
      <c r="D76" s="19" t="s">
        <v>17</v>
      </c>
      <c r="E76" s="20">
        <v>6201</v>
      </c>
      <c r="F76" s="21">
        <v>4.6100000000000003</v>
      </c>
      <c r="G76" s="22"/>
      <c r="H76" s="22"/>
      <c r="I76" s="22"/>
      <c r="J76" s="23"/>
      <c r="K76" s="35"/>
      <c r="L76" s="35"/>
      <c r="M76" s="35">
        <v>4.6100000000000003</v>
      </c>
      <c r="N76" s="49"/>
      <c r="O76" s="49"/>
      <c r="P76" s="109"/>
    </row>
    <row r="77" spans="2:17" ht="17.25" customHeight="1" x14ac:dyDescent="0.25">
      <c r="B77" s="199"/>
      <c r="C77" s="19" t="s">
        <v>42</v>
      </c>
      <c r="D77" s="19" t="s">
        <v>18</v>
      </c>
      <c r="E77" s="20">
        <v>6201</v>
      </c>
      <c r="F77" s="21">
        <v>3.97</v>
      </c>
      <c r="G77" s="22"/>
      <c r="H77" s="22"/>
      <c r="I77" s="22"/>
      <c r="J77" s="23"/>
      <c r="K77" s="35"/>
      <c r="L77" s="35"/>
      <c r="M77" s="35">
        <v>3.97</v>
      </c>
      <c r="N77" s="49"/>
      <c r="O77" s="49"/>
      <c r="P77" s="109"/>
    </row>
    <row r="78" spans="2:17" ht="17.25" customHeight="1" thickBot="1" x14ac:dyDescent="0.3">
      <c r="B78" s="200"/>
      <c r="C78" s="121" t="s">
        <v>42</v>
      </c>
      <c r="D78" s="121" t="s">
        <v>19</v>
      </c>
      <c r="E78" s="122">
        <v>6201</v>
      </c>
      <c r="F78" s="123">
        <v>15.71</v>
      </c>
      <c r="G78" s="124"/>
      <c r="H78" s="124"/>
      <c r="I78" s="124"/>
      <c r="J78" s="125"/>
      <c r="K78" s="126"/>
      <c r="L78" s="126"/>
      <c r="M78" s="127">
        <v>15.71</v>
      </c>
      <c r="N78" s="114"/>
      <c r="O78" s="114"/>
      <c r="P78" s="115"/>
    </row>
    <row r="79" spans="2:17" s="54" customFormat="1" ht="21" customHeight="1" x14ac:dyDescent="0.25">
      <c r="B79" s="201" t="s">
        <v>3</v>
      </c>
      <c r="C79" s="188" t="s">
        <v>4</v>
      </c>
      <c r="D79" s="186" t="s">
        <v>5</v>
      </c>
      <c r="E79" s="186" t="s">
        <v>6</v>
      </c>
      <c r="F79" s="186" t="s">
        <v>7</v>
      </c>
      <c r="G79" s="186" t="s">
        <v>8</v>
      </c>
      <c r="H79" s="186" t="s">
        <v>9</v>
      </c>
      <c r="I79" s="186" t="s">
        <v>10</v>
      </c>
      <c r="J79" s="183" t="s">
        <v>11</v>
      </c>
      <c r="K79" s="183" t="s">
        <v>12</v>
      </c>
      <c r="L79" s="183" t="s">
        <v>13</v>
      </c>
      <c r="M79" s="183" t="s">
        <v>101</v>
      </c>
      <c r="N79" s="222" t="s">
        <v>102</v>
      </c>
      <c r="O79" s="222" t="s">
        <v>103</v>
      </c>
      <c r="P79" s="224" t="s">
        <v>105</v>
      </c>
    </row>
    <row r="80" spans="2:17" s="54" customFormat="1" ht="30.75" customHeight="1" x14ac:dyDescent="0.25">
      <c r="B80" s="202"/>
      <c r="C80" s="189"/>
      <c r="D80" s="187"/>
      <c r="E80" s="187"/>
      <c r="F80" s="187"/>
      <c r="G80" s="187"/>
      <c r="H80" s="187"/>
      <c r="I80" s="187"/>
      <c r="J80" s="184"/>
      <c r="K80" s="184"/>
      <c r="L80" s="184"/>
      <c r="M80" s="184"/>
      <c r="N80" s="223"/>
      <c r="O80" s="223"/>
      <c r="P80" s="225"/>
    </row>
    <row r="81" spans="2:16" s="54" customFormat="1" ht="30.75" customHeight="1" x14ac:dyDescent="0.25">
      <c r="B81" s="202"/>
      <c r="C81" s="189"/>
      <c r="D81" s="187"/>
      <c r="E81" s="187"/>
      <c r="F81" s="187"/>
      <c r="G81" s="187"/>
      <c r="H81" s="187"/>
      <c r="I81" s="187"/>
      <c r="J81" s="184"/>
      <c r="K81" s="184"/>
      <c r="L81" s="184"/>
      <c r="M81" s="184"/>
      <c r="N81" s="223"/>
      <c r="O81" s="223"/>
      <c r="P81" s="225"/>
    </row>
    <row r="82" spans="2:16" s="54" customFormat="1" x14ac:dyDescent="0.25">
      <c r="B82" s="202"/>
      <c r="C82" s="189"/>
      <c r="D82" s="187"/>
      <c r="E82" s="187"/>
      <c r="F82" s="55" t="s">
        <v>14</v>
      </c>
      <c r="G82" s="55" t="s">
        <v>14</v>
      </c>
      <c r="H82" s="55" t="s">
        <v>14</v>
      </c>
      <c r="I82" s="55" t="s">
        <v>14</v>
      </c>
      <c r="J82" s="56" t="s">
        <v>14</v>
      </c>
      <c r="K82" s="56" t="s">
        <v>14</v>
      </c>
      <c r="L82" s="56" t="s">
        <v>14</v>
      </c>
      <c r="M82" s="57" t="s">
        <v>14</v>
      </c>
      <c r="N82" s="56" t="s">
        <v>14</v>
      </c>
      <c r="O82" s="56" t="s">
        <v>14</v>
      </c>
      <c r="P82" s="57" t="s">
        <v>14</v>
      </c>
    </row>
    <row r="83" spans="2:16" s="58" customFormat="1" ht="13.5" thickBot="1" x14ac:dyDescent="0.25">
      <c r="B83" s="128">
        <v>1</v>
      </c>
      <c r="C83" s="129">
        <v>2</v>
      </c>
      <c r="D83" s="129">
        <v>3</v>
      </c>
      <c r="E83" s="129">
        <v>4</v>
      </c>
      <c r="F83" s="129">
        <v>5</v>
      </c>
      <c r="G83" s="129">
        <v>6</v>
      </c>
      <c r="H83" s="129">
        <v>7</v>
      </c>
      <c r="I83" s="129">
        <v>9</v>
      </c>
      <c r="J83" s="129">
        <v>10</v>
      </c>
      <c r="K83" s="129">
        <v>11</v>
      </c>
      <c r="L83" s="129" t="s">
        <v>96</v>
      </c>
      <c r="M83" s="129" t="s">
        <v>97</v>
      </c>
      <c r="N83" s="130" t="s">
        <v>106</v>
      </c>
      <c r="O83" s="130" t="s">
        <v>107</v>
      </c>
      <c r="P83" s="131" t="s">
        <v>108</v>
      </c>
    </row>
    <row r="84" spans="2:16" ht="17.25" customHeight="1" x14ac:dyDescent="0.25">
      <c r="B84" s="203" t="s">
        <v>91</v>
      </c>
      <c r="C84" s="132" t="s">
        <v>43</v>
      </c>
      <c r="D84" s="132" t="s">
        <v>23</v>
      </c>
      <c r="E84" s="133">
        <v>1211</v>
      </c>
      <c r="F84" s="134">
        <v>26.67</v>
      </c>
      <c r="G84" s="135">
        <v>26.67</v>
      </c>
      <c r="H84" s="135"/>
      <c r="I84" s="135"/>
      <c r="J84" s="136"/>
      <c r="K84" s="137"/>
      <c r="L84" s="137"/>
      <c r="M84" s="137"/>
      <c r="N84" s="138"/>
      <c r="O84" s="138"/>
      <c r="P84" s="139"/>
    </row>
    <row r="85" spans="2:16" ht="17.25" customHeight="1" x14ac:dyDescent="0.25">
      <c r="B85" s="204"/>
      <c r="C85" s="19" t="s">
        <v>43</v>
      </c>
      <c r="D85" s="19" t="s">
        <v>16</v>
      </c>
      <c r="E85" s="20">
        <v>1211</v>
      </c>
      <c r="F85" s="21">
        <v>18.64</v>
      </c>
      <c r="G85" s="63">
        <v>18.64</v>
      </c>
      <c r="H85" s="63"/>
      <c r="I85" s="63"/>
      <c r="J85" s="64"/>
      <c r="K85" s="65"/>
      <c r="L85" s="65"/>
      <c r="M85" s="65"/>
      <c r="N85" s="66"/>
      <c r="O85" s="66"/>
      <c r="P85" s="140"/>
    </row>
    <row r="86" spans="2:16" ht="17.25" customHeight="1" x14ac:dyDescent="0.25">
      <c r="B86" s="204"/>
      <c r="C86" s="19" t="s">
        <v>43</v>
      </c>
      <c r="D86" s="19" t="s">
        <v>17</v>
      </c>
      <c r="E86" s="20">
        <v>1211</v>
      </c>
      <c r="F86" s="21">
        <v>10.15</v>
      </c>
      <c r="G86" s="63">
        <v>10.15</v>
      </c>
      <c r="H86" s="63"/>
      <c r="I86" s="63"/>
      <c r="J86" s="64"/>
      <c r="K86" s="65"/>
      <c r="L86" s="65"/>
      <c r="M86" s="65"/>
      <c r="N86" s="66"/>
      <c r="O86" s="66"/>
      <c r="P86" s="140"/>
    </row>
    <row r="87" spans="2:16" ht="17.25" customHeight="1" x14ac:dyDescent="0.25">
      <c r="B87" s="204"/>
      <c r="C87" s="19" t="s">
        <v>43</v>
      </c>
      <c r="D87" s="19" t="s">
        <v>18</v>
      </c>
      <c r="E87" s="20">
        <v>1202</v>
      </c>
      <c r="F87" s="21">
        <v>6.35</v>
      </c>
      <c r="G87" s="63">
        <v>6.35</v>
      </c>
      <c r="H87" s="63"/>
      <c r="I87" s="63"/>
      <c r="J87" s="64"/>
      <c r="K87" s="65"/>
      <c r="L87" s="65"/>
      <c r="M87" s="65"/>
      <c r="N87" s="66"/>
      <c r="O87" s="66"/>
      <c r="P87" s="140"/>
    </row>
    <row r="88" spans="2:16" ht="17.25" customHeight="1" x14ac:dyDescent="0.25">
      <c r="B88" s="204"/>
      <c r="C88" s="19" t="s">
        <v>43</v>
      </c>
      <c r="D88" s="19" t="s">
        <v>19</v>
      </c>
      <c r="E88" s="20">
        <v>6601</v>
      </c>
      <c r="F88" s="21">
        <v>17.920000000000002</v>
      </c>
      <c r="G88" s="63"/>
      <c r="H88" s="63"/>
      <c r="I88" s="63"/>
      <c r="J88" s="64"/>
      <c r="K88" s="65"/>
      <c r="L88" s="65"/>
      <c r="M88" s="65"/>
      <c r="N88" s="66"/>
      <c r="O88" s="66"/>
      <c r="P88" s="140">
        <v>17.920000000000002</v>
      </c>
    </row>
    <row r="89" spans="2:16" ht="17.25" customHeight="1" x14ac:dyDescent="0.25">
      <c r="B89" s="204"/>
      <c r="C89" s="19" t="s">
        <v>44</v>
      </c>
      <c r="D89" s="19" t="s">
        <v>23</v>
      </c>
      <c r="E89" s="20">
        <v>1201</v>
      </c>
      <c r="F89" s="21">
        <v>56.24</v>
      </c>
      <c r="G89" s="63">
        <v>56.24</v>
      </c>
      <c r="H89" s="63"/>
      <c r="I89" s="63"/>
      <c r="J89" s="64"/>
      <c r="K89" s="65"/>
      <c r="L89" s="65"/>
      <c r="M89" s="65"/>
      <c r="N89" s="66"/>
      <c r="O89" s="66"/>
      <c r="P89" s="140"/>
    </row>
    <row r="90" spans="2:16" ht="17.25" customHeight="1" x14ac:dyDescent="0.25">
      <c r="B90" s="204"/>
      <c r="C90" s="19" t="s">
        <v>44</v>
      </c>
      <c r="D90" s="19" t="s">
        <v>16</v>
      </c>
      <c r="E90" s="20">
        <v>1203</v>
      </c>
      <c r="F90" s="21">
        <v>6.66</v>
      </c>
      <c r="G90" s="63">
        <v>6.66</v>
      </c>
      <c r="H90" s="63"/>
      <c r="I90" s="63"/>
      <c r="J90" s="64"/>
      <c r="K90" s="65"/>
      <c r="L90" s="65"/>
      <c r="M90" s="65"/>
      <c r="N90" s="66"/>
      <c r="O90" s="66"/>
      <c r="P90" s="140"/>
    </row>
    <row r="91" spans="2:16" ht="17.25" customHeight="1" x14ac:dyDescent="0.25">
      <c r="B91" s="204"/>
      <c r="C91" s="19" t="s">
        <v>44</v>
      </c>
      <c r="D91" s="19" t="s">
        <v>17</v>
      </c>
      <c r="E91" s="20">
        <v>5202</v>
      </c>
      <c r="F91" s="21">
        <v>2.9</v>
      </c>
      <c r="G91" s="63"/>
      <c r="H91" s="63"/>
      <c r="I91" s="63"/>
      <c r="J91" s="64"/>
      <c r="K91" s="65">
        <v>2.9</v>
      </c>
      <c r="L91" s="65"/>
      <c r="M91" s="65"/>
      <c r="N91" s="66"/>
      <c r="O91" s="66"/>
      <c r="P91" s="140"/>
    </row>
    <row r="92" spans="2:16" ht="17.25" customHeight="1" x14ac:dyDescent="0.25">
      <c r="B92" s="204"/>
      <c r="C92" s="19" t="s">
        <v>44</v>
      </c>
      <c r="D92" s="19" t="s">
        <v>18</v>
      </c>
      <c r="E92" s="20">
        <v>6201</v>
      </c>
      <c r="F92" s="21">
        <v>1.74</v>
      </c>
      <c r="G92" s="63"/>
      <c r="H92" s="63"/>
      <c r="I92" s="63"/>
      <c r="J92" s="64"/>
      <c r="K92" s="65"/>
      <c r="L92" s="65"/>
      <c r="M92" s="65">
        <v>1.74</v>
      </c>
      <c r="N92" s="66"/>
      <c r="O92" s="66"/>
      <c r="P92" s="140"/>
    </row>
    <row r="93" spans="2:16" ht="17.25" customHeight="1" x14ac:dyDescent="0.25">
      <c r="B93" s="204"/>
      <c r="C93" s="19" t="s">
        <v>45</v>
      </c>
      <c r="D93" s="19" t="s">
        <v>23</v>
      </c>
      <c r="E93" s="20">
        <v>1201</v>
      </c>
      <c r="F93" s="21">
        <v>29.18</v>
      </c>
      <c r="G93" s="63">
        <v>29.18</v>
      </c>
      <c r="H93" s="63"/>
      <c r="I93" s="63"/>
      <c r="J93" s="64"/>
      <c r="K93" s="65"/>
      <c r="L93" s="65"/>
      <c r="M93" s="65"/>
      <c r="N93" s="66"/>
      <c r="O93" s="66"/>
      <c r="P93" s="140"/>
    </row>
    <row r="94" spans="2:16" ht="17.25" customHeight="1" x14ac:dyDescent="0.25">
      <c r="B94" s="204"/>
      <c r="C94" s="19" t="s">
        <v>45</v>
      </c>
      <c r="D94" s="19" t="s">
        <v>16</v>
      </c>
      <c r="E94" s="20">
        <v>1203</v>
      </c>
      <c r="F94" s="21">
        <v>18.52</v>
      </c>
      <c r="G94" s="63">
        <v>18.52</v>
      </c>
      <c r="H94" s="63"/>
      <c r="I94" s="63"/>
      <c r="J94" s="64"/>
      <c r="K94" s="65"/>
      <c r="L94" s="65"/>
      <c r="M94" s="65"/>
      <c r="N94" s="66"/>
      <c r="O94" s="66"/>
      <c r="P94" s="140"/>
    </row>
    <row r="95" spans="2:16" ht="17.25" customHeight="1" x14ac:dyDescent="0.25">
      <c r="B95" s="204"/>
      <c r="C95" s="19" t="s">
        <v>46</v>
      </c>
      <c r="D95" s="19" t="s">
        <v>23</v>
      </c>
      <c r="E95" s="20">
        <v>1201</v>
      </c>
      <c r="F95" s="22">
        <v>62.84</v>
      </c>
      <c r="G95" s="63">
        <v>62.84</v>
      </c>
      <c r="H95" s="63"/>
      <c r="I95" s="63"/>
      <c r="J95" s="64"/>
      <c r="K95" s="65"/>
      <c r="L95" s="65"/>
      <c r="M95" s="65"/>
      <c r="N95" s="66"/>
      <c r="O95" s="66"/>
      <c r="P95" s="140"/>
    </row>
    <row r="96" spans="2:16" ht="17.25" customHeight="1" x14ac:dyDescent="0.25">
      <c r="B96" s="204"/>
      <c r="C96" s="19" t="s">
        <v>46</v>
      </c>
      <c r="D96" s="19" t="s">
        <v>16</v>
      </c>
      <c r="E96" s="20">
        <v>1202</v>
      </c>
      <c r="F96" s="22">
        <v>12.12</v>
      </c>
      <c r="G96" s="63">
        <v>12.12</v>
      </c>
      <c r="H96" s="63"/>
      <c r="I96" s="63"/>
      <c r="J96" s="64"/>
      <c r="K96" s="65"/>
      <c r="L96" s="65"/>
      <c r="M96" s="65"/>
      <c r="N96" s="66"/>
      <c r="O96" s="66"/>
      <c r="P96" s="140"/>
    </row>
    <row r="97" spans="2:17" ht="17.25" customHeight="1" x14ac:dyDescent="0.25">
      <c r="B97" s="204"/>
      <c r="C97" s="19" t="s">
        <v>46</v>
      </c>
      <c r="D97" s="19" t="s">
        <v>17</v>
      </c>
      <c r="E97" s="20">
        <v>6201</v>
      </c>
      <c r="F97" s="22">
        <v>3.91</v>
      </c>
      <c r="G97" s="63"/>
      <c r="H97" s="63"/>
      <c r="I97" s="63"/>
      <c r="J97" s="64"/>
      <c r="K97" s="65"/>
      <c r="L97" s="65"/>
      <c r="M97" s="65">
        <v>3.91</v>
      </c>
      <c r="N97" s="66"/>
      <c r="O97" s="66"/>
      <c r="P97" s="140"/>
    </row>
    <row r="98" spans="2:17" ht="17.25" customHeight="1" x14ac:dyDescent="0.25">
      <c r="B98" s="204"/>
      <c r="C98" s="19" t="s">
        <v>47</v>
      </c>
      <c r="D98" s="19" t="s">
        <v>23</v>
      </c>
      <c r="E98" s="20">
        <v>1201</v>
      </c>
      <c r="F98" s="21">
        <v>29.22</v>
      </c>
      <c r="G98" s="63">
        <v>29.22</v>
      </c>
      <c r="H98" s="63"/>
      <c r="I98" s="63"/>
      <c r="J98" s="64"/>
      <c r="K98" s="65"/>
      <c r="L98" s="65"/>
      <c r="M98" s="65"/>
      <c r="N98" s="66"/>
      <c r="O98" s="66"/>
      <c r="P98" s="140"/>
    </row>
    <row r="99" spans="2:17" ht="17.25" customHeight="1" x14ac:dyDescent="0.25">
      <c r="B99" s="204"/>
      <c r="C99" s="19" t="s">
        <v>48</v>
      </c>
      <c r="D99" s="19" t="s">
        <v>16</v>
      </c>
      <c r="E99" s="20">
        <v>1201</v>
      </c>
      <c r="F99" s="22">
        <v>21.3</v>
      </c>
      <c r="G99" s="63">
        <v>21.3</v>
      </c>
      <c r="H99" s="63"/>
      <c r="I99" s="63"/>
      <c r="J99" s="64"/>
      <c r="K99" s="65"/>
      <c r="L99" s="65"/>
      <c r="M99" s="65"/>
      <c r="N99" s="66"/>
      <c r="O99" s="66"/>
      <c r="P99" s="140"/>
    </row>
    <row r="100" spans="2:17" ht="17.25" customHeight="1" x14ac:dyDescent="0.25">
      <c r="B100" s="204"/>
      <c r="C100" s="19" t="s">
        <v>49</v>
      </c>
      <c r="D100" s="19" t="s">
        <v>23</v>
      </c>
      <c r="E100" s="20">
        <v>1102</v>
      </c>
      <c r="F100" s="22">
        <v>2.5</v>
      </c>
      <c r="G100" s="63"/>
      <c r="H100" s="63">
        <v>2.5</v>
      </c>
      <c r="I100" s="63"/>
      <c r="J100" s="64"/>
      <c r="K100" s="65"/>
      <c r="L100" s="65"/>
      <c r="M100" s="65"/>
      <c r="N100" s="66"/>
      <c r="O100" s="66"/>
      <c r="P100" s="140"/>
    </row>
    <row r="101" spans="2:17" ht="17.25" customHeight="1" x14ac:dyDescent="0.25">
      <c r="B101" s="204"/>
      <c r="C101" s="19" t="s">
        <v>50</v>
      </c>
      <c r="D101" s="19" t="s">
        <v>23</v>
      </c>
      <c r="E101" s="20">
        <v>1201</v>
      </c>
      <c r="F101" s="22">
        <v>2</v>
      </c>
      <c r="G101" s="63">
        <v>2</v>
      </c>
      <c r="H101" s="63"/>
      <c r="I101" s="63"/>
      <c r="J101" s="64"/>
      <c r="K101" s="65"/>
      <c r="L101" s="65"/>
      <c r="M101" s="65"/>
      <c r="N101" s="66"/>
      <c r="O101" s="66"/>
      <c r="P101" s="140"/>
    </row>
    <row r="102" spans="2:17" ht="17.25" customHeight="1" x14ac:dyDescent="0.25">
      <c r="B102" s="204"/>
      <c r="C102" s="19" t="s">
        <v>51</v>
      </c>
      <c r="D102" s="19" t="s">
        <v>23</v>
      </c>
      <c r="E102" s="20">
        <v>1201</v>
      </c>
      <c r="F102" s="22">
        <v>4</v>
      </c>
      <c r="G102" s="63">
        <v>4</v>
      </c>
      <c r="H102" s="63"/>
      <c r="I102" s="63"/>
      <c r="J102" s="64"/>
      <c r="K102" s="65"/>
      <c r="L102" s="65"/>
      <c r="M102" s="65"/>
      <c r="N102" s="66"/>
      <c r="O102" s="66"/>
      <c r="P102" s="140"/>
    </row>
    <row r="103" spans="2:17" ht="17.25" customHeight="1" thickBot="1" x14ac:dyDescent="0.3">
      <c r="B103" s="205"/>
      <c r="C103" s="185" t="s">
        <v>52</v>
      </c>
      <c r="D103" s="185"/>
      <c r="E103" s="185"/>
      <c r="F103" s="91">
        <f>F70+F71+F72+F73+F74+F75+F76+F77+F78+F84+F85+F86+F87+F88+F89+F90+F91+F92+F93+F94+F95+F96+F97+F98+F99+F100+F101+F102</f>
        <v>462.73000000000008</v>
      </c>
      <c r="G103" s="92">
        <f t="shared" ref="G103:P103" si="1">G70+G71+G72+G73+G74+G75+G76+G77+G78+G84+G85+G86+G87+G88+G89+G90+G91+G92+G93+G94+G95+G96+G97+G98+G99+G100+G101+G102</f>
        <v>407.33</v>
      </c>
      <c r="H103" s="92">
        <f t="shared" si="1"/>
        <v>2.5</v>
      </c>
      <c r="I103" s="92">
        <f t="shared" si="1"/>
        <v>0</v>
      </c>
      <c r="J103" s="92">
        <f t="shared" si="1"/>
        <v>0</v>
      </c>
      <c r="K103" s="92">
        <f t="shared" si="1"/>
        <v>2.9</v>
      </c>
      <c r="L103" s="92">
        <f t="shared" si="1"/>
        <v>0</v>
      </c>
      <c r="M103" s="92">
        <f t="shared" si="1"/>
        <v>29.939999999999998</v>
      </c>
      <c r="N103" s="92">
        <f t="shared" si="1"/>
        <v>2.14</v>
      </c>
      <c r="O103" s="92">
        <f t="shared" si="1"/>
        <v>0</v>
      </c>
      <c r="P103" s="141">
        <f t="shared" si="1"/>
        <v>17.920000000000002</v>
      </c>
      <c r="Q103" s="40">
        <f>G103+H103+I103+J103+K103+L103+M103+N103+O103+P103</f>
        <v>462.72999999999996</v>
      </c>
    </row>
    <row r="104" spans="2:17" ht="17.25" customHeight="1" x14ac:dyDescent="0.25">
      <c r="B104" s="206" t="s">
        <v>92</v>
      </c>
      <c r="C104" s="43" t="s">
        <v>53</v>
      </c>
      <c r="D104" s="43" t="s">
        <v>23</v>
      </c>
      <c r="E104" s="44">
        <v>1204</v>
      </c>
      <c r="F104" s="45">
        <v>10.29</v>
      </c>
      <c r="G104" s="67">
        <v>10.29</v>
      </c>
      <c r="H104" s="67"/>
      <c r="I104" s="67"/>
      <c r="J104" s="68"/>
      <c r="K104" s="69"/>
      <c r="L104" s="69"/>
      <c r="M104" s="69"/>
      <c r="N104" s="70"/>
      <c r="O104" s="70"/>
      <c r="P104" s="142"/>
    </row>
    <row r="105" spans="2:17" ht="17.25" customHeight="1" x14ac:dyDescent="0.25">
      <c r="B105" s="206"/>
      <c r="C105" s="19" t="s">
        <v>53</v>
      </c>
      <c r="D105" s="19" t="s">
        <v>16</v>
      </c>
      <c r="E105" s="20">
        <v>1204</v>
      </c>
      <c r="F105" s="22">
        <v>2.0499999999999998</v>
      </c>
      <c r="G105" s="63">
        <v>2.0499999999999998</v>
      </c>
      <c r="H105" s="63"/>
      <c r="I105" s="63"/>
      <c r="J105" s="71"/>
      <c r="K105" s="72"/>
      <c r="L105" s="72"/>
      <c r="M105" s="72"/>
      <c r="N105" s="66"/>
      <c r="O105" s="66"/>
      <c r="P105" s="140"/>
    </row>
    <row r="106" spans="2:17" ht="17.25" customHeight="1" x14ac:dyDescent="0.25">
      <c r="B106" s="206"/>
      <c r="C106" s="19" t="s">
        <v>53</v>
      </c>
      <c r="D106" s="19" t="s">
        <v>17</v>
      </c>
      <c r="E106" s="20">
        <v>3202</v>
      </c>
      <c r="F106" s="22">
        <v>13.77</v>
      </c>
      <c r="G106" s="63"/>
      <c r="H106" s="63"/>
      <c r="I106" s="63">
        <v>13.77</v>
      </c>
      <c r="J106" s="71"/>
      <c r="K106" s="72"/>
      <c r="L106" s="72"/>
      <c r="M106" s="72"/>
      <c r="N106" s="66"/>
      <c r="O106" s="66"/>
      <c r="P106" s="140"/>
    </row>
    <row r="107" spans="2:17" ht="17.25" customHeight="1" x14ac:dyDescent="0.25">
      <c r="B107" s="206"/>
      <c r="C107" s="19" t="s">
        <v>53</v>
      </c>
      <c r="D107" s="19" t="s">
        <v>18</v>
      </c>
      <c r="E107" s="20">
        <v>4201</v>
      </c>
      <c r="F107" s="22">
        <v>17.32</v>
      </c>
      <c r="G107" s="63"/>
      <c r="H107" s="63"/>
      <c r="I107" s="63"/>
      <c r="J107" s="71">
        <v>17.32</v>
      </c>
      <c r="K107" s="72"/>
      <c r="L107" s="72"/>
      <c r="M107" s="72"/>
      <c r="N107" s="66"/>
      <c r="O107" s="66"/>
      <c r="P107" s="140"/>
    </row>
    <row r="108" spans="2:17" ht="17.25" customHeight="1" x14ac:dyDescent="0.25">
      <c r="B108" s="206"/>
      <c r="C108" s="19" t="s">
        <v>53</v>
      </c>
      <c r="D108" s="19" t="s">
        <v>19</v>
      </c>
      <c r="E108" s="20">
        <v>5202</v>
      </c>
      <c r="F108" s="22">
        <v>3.5</v>
      </c>
      <c r="G108" s="63"/>
      <c r="H108" s="63"/>
      <c r="I108" s="63"/>
      <c r="J108" s="71"/>
      <c r="K108" s="72">
        <v>3.5</v>
      </c>
      <c r="L108" s="72"/>
      <c r="M108" s="72"/>
      <c r="N108" s="66"/>
      <c r="O108" s="66"/>
      <c r="P108" s="140"/>
    </row>
    <row r="109" spans="2:17" ht="17.25" customHeight="1" x14ac:dyDescent="0.25">
      <c r="B109" s="206"/>
      <c r="C109" s="19" t="s">
        <v>53</v>
      </c>
      <c r="D109" s="19" t="s">
        <v>20</v>
      </c>
      <c r="E109" s="20">
        <v>6501</v>
      </c>
      <c r="F109" s="22">
        <v>4.0999999999999996</v>
      </c>
      <c r="G109" s="63"/>
      <c r="H109" s="63"/>
      <c r="I109" s="63"/>
      <c r="J109" s="71"/>
      <c r="K109" s="72"/>
      <c r="L109" s="72"/>
      <c r="M109" s="72"/>
      <c r="N109" s="66"/>
      <c r="O109" s="66">
        <v>4.0999999999999996</v>
      </c>
      <c r="P109" s="140"/>
    </row>
    <row r="110" spans="2:17" ht="17.25" customHeight="1" x14ac:dyDescent="0.25">
      <c r="B110" s="206"/>
      <c r="C110" s="19" t="s">
        <v>54</v>
      </c>
      <c r="D110" s="19" t="s">
        <v>23</v>
      </c>
      <c r="E110" s="20">
        <v>1204</v>
      </c>
      <c r="F110" s="22">
        <v>8.31</v>
      </c>
      <c r="G110" s="63">
        <v>8.31</v>
      </c>
      <c r="H110" s="63"/>
      <c r="I110" s="63"/>
      <c r="J110" s="71"/>
      <c r="K110" s="72"/>
      <c r="L110" s="72"/>
      <c r="M110" s="72"/>
      <c r="N110" s="66"/>
      <c r="O110" s="66"/>
      <c r="P110" s="140"/>
    </row>
    <row r="111" spans="2:17" ht="17.25" customHeight="1" x14ac:dyDescent="0.25">
      <c r="B111" s="206"/>
      <c r="C111" s="19" t="s">
        <v>54</v>
      </c>
      <c r="D111" s="19" t="s">
        <v>16</v>
      </c>
      <c r="E111" s="20">
        <v>1204</v>
      </c>
      <c r="F111" s="22">
        <v>3.01</v>
      </c>
      <c r="G111" s="63">
        <v>3.01</v>
      </c>
      <c r="H111" s="63"/>
      <c r="I111" s="63"/>
      <c r="J111" s="71"/>
      <c r="K111" s="72"/>
      <c r="L111" s="72"/>
      <c r="M111" s="72"/>
      <c r="N111" s="66"/>
      <c r="O111" s="66"/>
      <c r="P111" s="140"/>
    </row>
    <row r="112" spans="2:17" ht="17.25" customHeight="1" x14ac:dyDescent="0.25">
      <c r="B112" s="206"/>
      <c r="C112" s="19" t="s">
        <v>54</v>
      </c>
      <c r="D112" s="19" t="s">
        <v>17</v>
      </c>
      <c r="E112" s="20">
        <v>3202</v>
      </c>
      <c r="F112" s="22">
        <v>13.17</v>
      </c>
      <c r="G112" s="63"/>
      <c r="H112" s="63"/>
      <c r="I112" s="63">
        <v>13.17</v>
      </c>
      <c r="J112" s="71"/>
      <c r="K112" s="72"/>
      <c r="L112" s="72"/>
      <c r="M112" s="72"/>
      <c r="N112" s="66"/>
      <c r="O112" s="66"/>
      <c r="P112" s="140"/>
    </row>
    <row r="113" spans="2:16" ht="17.25" customHeight="1" x14ac:dyDescent="0.25">
      <c r="B113" s="206"/>
      <c r="C113" s="19" t="s">
        <v>54</v>
      </c>
      <c r="D113" s="19" t="s">
        <v>18</v>
      </c>
      <c r="E113" s="20">
        <v>4201</v>
      </c>
      <c r="F113" s="22">
        <v>44.18</v>
      </c>
      <c r="G113" s="63"/>
      <c r="H113" s="63"/>
      <c r="I113" s="63"/>
      <c r="J113" s="71">
        <v>44.18</v>
      </c>
      <c r="K113" s="72"/>
      <c r="L113" s="72"/>
      <c r="M113" s="72"/>
      <c r="N113" s="66"/>
      <c r="O113" s="66"/>
      <c r="P113" s="140"/>
    </row>
    <row r="114" spans="2:16" ht="17.25" customHeight="1" x14ac:dyDescent="0.25">
      <c r="B114" s="206"/>
      <c r="C114" s="19" t="s">
        <v>54</v>
      </c>
      <c r="D114" s="19" t="s">
        <v>19</v>
      </c>
      <c r="E114" s="20">
        <v>4102</v>
      </c>
      <c r="F114" s="22">
        <v>10.9</v>
      </c>
      <c r="G114" s="63"/>
      <c r="H114" s="63"/>
      <c r="I114" s="63"/>
      <c r="J114" s="71">
        <v>10.9</v>
      </c>
      <c r="K114" s="72"/>
      <c r="L114" s="72"/>
      <c r="M114" s="72"/>
      <c r="N114" s="66"/>
      <c r="O114" s="66"/>
      <c r="P114" s="140"/>
    </row>
    <row r="115" spans="2:16" ht="17.25" customHeight="1" x14ac:dyDescent="0.25">
      <c r="B115" s="206"/>
      <c r="C115" s="19" t="s">
        <v>54</v>
      </c>
      <c r="D115" s="19" t="s">
        <v>20</v>
      </c>
      <c r="E115" s="20">
        <v>6501</v>
      </c>
      <c r="F115" s="22">
        <v>1.1000000000000001</v>
      </c>
      <c r="G115" s="63"/>
      <c r="H115" s="63"/>
      <c r="I115" s="63"/>
      <c r="J115" s="71"/>
      <c r="K115" s="72"/>
      <c r="L115" s="72"/>
      <c r="M115" s="72"/>
      <c r="N115" s="66"/>
      <c r="O115" s="66">
        <v>1.1000000000000001</v>
      </c>
      <c r="P115" s="140"/>
    </row>
    <row r="116" spans="2:16" ht="17.25" customHeight="1" x14ac:dyDescent="0.25">
      <c r="B116" s="206"/>
      <c r="C116" s="19" t="s">
        <v>55</v>
      </c>
      <c r="D116" s="19" t="s">
        <v>23</v>
      </c>
      <c r="E116" s="20">
        <v>4201</v>
      </c>
      <c r="F116" s="22">
        <v>19.670000000000002</v>
      </c>
      <c r="G116" s="63"/>
      <c r="H116" s="63"/>
      <c r="I116" s="63"/>
      <c r="J116" s="71">
        <v>19.670000000000002</v>
      </c>
      <c r="K116" s="72"/>
      <c r="L116" s="72"/>
      <c r="M116" s="72"/>
      <c r="N116" s="66"/>
      <c r="O116" s="66"/>
      <c r="P116" s="140"/>
    </row>
    <row r="117" spans="2:16" ht="17.25" customHeight="1" thickBot="1" x14ac:dyDescent="0.3">
      <c r="B117" s="207"/>
      <c r="C117" s="121" t="s">
        <v>55</v>
      </c>
      <c r="D117" s="121" t="s">
        <v>16</v>
      </c>
      <c r="E117" s="122">
        <v>4102</v>
      </c>
      <c r="F117" s="124">
        <v>6.23</v>
      </c>
      <c r="G117" s="143"/>
      <c r="H117" s="143"/>
      <c r="I117" s="143"/>
      <c r="J117" s="144">
        <v>6.23</v>
      </c>
      <c r="K117" s="145"/>
      <c r="L117" s="145"/>
      <c r="M117" s="145"/>
      <c r="N117" s="146"/>
      <c r="O117" s="146"/>
      <c r="P117" s="147"/>
    </row>
    <row r="118" spans="2:16" s="4" customFormat="1" ht="21" customHeight="1" x14ac:dyDescent="0.25">
      <c r="B118" s="190" t="s">
        <v>3</v>
      </c>
      <c r="C118" s="192" t="s">
        <v>4</v>
      </c>
      <c r="D118" s="181" t="s">
        <v>5</v>
      </c>
      <c r="E118" s="181" t="s">
        <v>6</v>
      </c>
      <c r="F118" s="181" t="s">
        <v>7</v>
      </c>
      <c r="G118" s="181" t="s">
        <v>8</v>
      </c>
      <c r="H118" s="181" t="s">
        <v>9</v>
      </c>
      <c r="I118" s="181" t="s">
        <v>10</v>
      </c>
      <c r="J118" s="179" t="s">
        <v>11</v>
      </c>
      <c r="K118" s="179" t="s">
        <v>98</v>
      </c>
      <c r="L118" s="179" t="s">
        <v>13</v>
      </c>
      <c r="M118" s="181" t="s">
        <v>101</v>
      </c>
      <c r="N118" s="231" t="s">
        <v>102</v>
      </c>
      <c r="O118" s="214" t="s">
        <v>103</v>
      </c>
      <c r="P118" s="216" t="s">
        <v>105</v>
      </c>
    </row>
    <row r="119" spans="2:16" s="4" customFormat="1" ht="24.75" customHeight="1" x14ac:dyDescent="0.25">
      <c r="B119" s="191"/>
      <c r="C119" s="193"/>
      <c r="D119" s="182"/>
      <c r="E119" s="182"/>
      <c r="F119" s="182"/>
      <c r="G119" s="182"/>
      <c r="H119" s="182"/>
      <c r="I119" s="182"/>
      <c r="J119" s="180"/>
      <c r="K119" s="180"/>
      <c r="L119" s="180"/>
      <c r="M119" s="182"/>
      <c r="N119" s="232"/>
      <c r="O119" s="215"/>
      <c r="P119" s="217"/>
    </row>
    <row r="120" spans="2:16" s="4" customFormat="1" ht="24.75" customHeight="1" x14ac:dyDescent="0.25">
      <c r="B120" s="191"/>
      <c r="C120" s="193"/>
      <c r="D120" s="182"/>
      <c r="E120" s="182"/>
      <c r="F120" s="182"/>
      <c r="G120" s="182"/>
      <c r="H120" s="182"/>
      <c r="I120" s="182"/>
      <c r="J120" s="180"/>
      <c r="K120" s="180"/>
      <c r="L120" s="180"/>
      <c r="M120" s="182"/>
      <c r="N120" s="232"/>
      <c r="O120" s="215"/>
      <c r="P120" s="217"/>
    </row>
    <row r="121" spans="2:16" s="4" customFormat="1" x14ac:dyDescent="0.25">
      <c r="B121" s="191"/>
      <c r="C121" s="193"/>
      <c r="D121" s="182"/>
      <c r="E121" s="182"/>
      <c r="F121" s="32" t="s">
        <v>14</v>
      </c>
      <c r="G121" s="32" t="s">
        <v>14</v>
      </c>
      <c r="H121" s="32" t="s">
        <v>14</v>
      </c>
      <c r="I121" s="32" t="s">
        <v>14</v>
      </c>
      <c r="J121" s="33" t="s">
        <v>14</v>
      </c>
      <c r="K121" s="33" t="s">
        <v>14</v>
      </c>
      <c r="L121" s="33" t="s">
        <v>14</v>
      </c>
      <c r="M121" s="32" t="s">
        <v>14</v>
      </c>
      <c r="N121" s="73" t="s">
        <v>14</v>
      </c>
      <c r="O121" s="33" t="s">
        <v>14</v>
      </c>
      <c r="P121" s="96" t="s">
        <v>14</v>
      </c>
    </row>
    <row r="122" spans="2:16" s="26" customFormat="1" ht="13.5" thickBot="1" x14ac:dyDescent="0.25">
      <c r="B122" s="97">
        <v>1</v>
      </c>
      <c r="C122" s="98">
        <v>2</v>
      </c>
      <c r="D122" s="98">
        <v>3</v>
      </c>
      <c r="E122" s="98">
        <v>4</v>
      </c>
      <c r="F122" s="98">
        <v>5</v>
      </c>
      <c r="G122" s="98">
        <v>6</v>
      </c>
      <c r="H122" s="98">
        <v>7</v>
      </c>
      <c r="I122" s="98">
        <v>9</v>
      </c>
      <c r="J122" s="98">
        <v>10</v>
      </c>
      <c r="K122" s="98">
        <v>11</v>
      </c>
      <c r="L122" s="129" t="s">
        <v>96</v>
      </c>
      <c r="M122" s="129" t="s">
        <v>97</v>
      </c>
      <c r="N122" s="148" t="s">
        <v>106</v>
      </c>
      <c r="O122" s="130" t="s">
        <v>107</v>
      </c>
      <c r="P122" s="131" t="s">
        <v>108</v>
      </c>
    </row>
    <row r="123" spans="2:16" ht="17.25" customHeight="1" x14ac:dyDescent="0.25">
      <c r="B123" s="203" t="s">
        <v>92</v>
      </c>
      <c r="C123" s="132" t="s">
        <v>55</v>
      </c>
      <c r="D123" s="132" t="s">
        <v>17</v>
      </c>
      <c r="E123" s="133">
        <v>4201</v>
      </c>
      <c r="F123" s="134">
        <v>21.09</v>
      </c>
      <c r="G123" s="134"/>
      <c r="H123" s="134"/>
      <c r="I123" s="134"/>
      <c r="J123" s="149">
        <v>21.09</v>
      </c>
      <c r="K123" s="150"/>
      <c r="L123" s="150"/>
      <c r="M123" s="150"/>
      <c r="N123" s="151"/>
      <c r="O123" s="151"/>
      <c r="P123" s="152"/>
    </row>
    <row r="124" spans="2:16" ht="17.25" customHeight="1" x14ac:dyDescent="0.25">
      <c r="B124" s="204"/>
      <c r="C124" s="19" t="s">
        <v>22</v>
      </c>
      <c r="D124" s="19" t="s">
        <v>23</v>
      </c>
      <c r="E124" s="20">
        <v>6151</v>
      </c>
      <c r="F124" s="21">
        <v>50.36</v>
      </c>
      <c r="G124" s="21"/>
      <c r="H124" s="21"/>
      <c r="I124" s="21"/>
      <c r="J124" s="38"/>
      <c r="K124" s="39"/>
      <c r="L124" s="39">
        <v>50.36</v>
      </c>
      <c r="M124" s="39"/>
      <c r="N124" s="59"/>
      <c r="O124" s="59"/>
      <c r="P124" s="153"/>
    </row>
    <row r="125" spans="2:16" ht="17.25" customHeight="1" x14ac:dyDescent="0.25">
      <c r="B125" s="204"/>
      <c r="C125" s="19" t="s">
        <v>24</v>
      </c>
      <c r="D125" s="19" t="s">
        <v>23</v>
      </c>
      <c r="E125" s="20">
        <v>4201</v>
      </c>
      <c r="F125" s="21">
        <v>12.37</v>
      </c>
      <c r="G125" s="21"/>
      <c r="H125" s="21"/>
      <c r="I125" s="21"/>
      <c r="J125" s="38">
        <v>12.37</v>
      </c>
      <c r="K125" s="39"/>
      <c r="L125" s="39"/>
      <c r="M125" s="39"/>
      <c r="N125" s="59"/>
      <c r="O125" s="59"/>
      <c r="P125" s="153"/>
    </row>
    <row r="126" spans="2:16" ht="17.25" customHeight="1" x14ac:dyDescent="0.25">
      <c r="B126" s="204"/>
      <c r="C126" s="19" t="s">
        <v>24</v>
      </c>
      <c r="D126" s="19" t="s">
        <v>16</v>
      </c>
      <c r="E126" s="20">
        <v>6151</v>
      </c>
      <c r="F126" s="21">
        <v>76.14</v>
      </c>
      <c r="G126" s="21"/>
      <c r="H126" s="21"/>
      <c r="I126" s="21"/>
      <c r="J126" s="38"/>
      <c r="K126" s="39"/>
      <c r="L126" s="39">
        <v>76.14</v>
      </c>
      <c r="M126" s="39"/>
      <c r="N126" s="59"/>
      <c r="O126" s="59"/>
      <c r="P126" s="153"/>
    </row>
    <row r="127" spans="2:16" ht="17.25" customHeight="1" x14ac:dyDescent="0.25">
      <c r="B127" s="204"/>
      <c r="C127" s="19" t="s">
        <v>24</v>
      </c>
      <c r="D127" s="19" t="s">
        <v>17</v>
      </c>
      <c r="E127" s="20">
        <v>5102</v>
      </c>
      <c r="F127" s="21">
        <v>98.54</v>
      </c>
      <c r="G127" s="21"/>
      <c r="H127" s="21"/>
      <c r="I127" s="21"/>
      <c r="J127" s="38"/>
      <c r="K127" s="39">
        <v>98.54</v>
      </c>
      <c r="L127" s="39"/>
      <c r="M127" s="39"/>
      <c r="N127" s="59"/>
      <c r="O127" s="59"/>
      <c r="P127" s="153"/>
    </row>
    <row r="128" spans="2:16" ht="17.25" customHeight="1" x14ac:dyDescent="0.25">
      <c r="B128" s="204"/>
      <c r="C128" s="19" t="s">
        <v>56</v>
      </c>
      <c r="D128" s="19" t="s">
        <v>23</v>
      </c>
      <c r="E128" s="20">
        <v>1204</v>
      </c>
      <c r="F128" s="21">
        <v>9.33</v>
      </c>
      <c r="G128" s="21">
        <v>9.33</v>
      </c>
      <c r="H128" s="21"/>
      <c r="I128" s="21"/>
      <c r="J128" s="38"/>
      <c r="K128" s="39"/>
      <c r="L128" s="39"/>
      <c r="M128" s="39"/>
      <c r="N128" s="59"/>
      <c r="O128" s="59"/>
      <c r="P128" s="153"/>
    </row>
    <row r="129" spans="2:16" ht="17.25" customHeight="1" x14ac:dyDescent="0.25">
      <c r="B129" s="204"/>
      <c r="C129" s="19" t="s">
        <v>56</v>
      </c>
      <c r="D129" s="19" t="s">
        <v>16</v>
      </c>
      <c r="E129" s="20">
        <v>6151</v>
      </c>
      <c r="F129" s="21">
        <v>38.64</v>
      </c>
      <c r="G129" s="21"/>
      <c r="H129" s="21"/>
      <c r="I129" s="21"/>
      <c r="J129" s="38"/>
      <c r="K129" s="39"/>
      <c r="L129" s="39">
        <v>38.64</v>
      </c>
      <c r="M129" s="39"/>
      <c r="N129" s="59"/>
      <c r="O129" s="59"/>
      <c r="P129" s="153"/>
    </row>
    <row r="130" spans="2:16" ht="17.25" customHeight="1" x14ac:dyDescent="0.25">
      <c r="B130" s="204"/>
      <c r="C130" s="19" t="s">
        <v>57</v>
      </c>
      <c r="D130" s="19" t="s">
        <v>16</v>
      </c>
      <c r="E130" s="20">
        <v>1204</v>
      </c>
      <c r="F130" s="21">
        <v>7.5</v>
      </c>
      <c r="G130" s="21">
        <v>7.5</v>
      </c>
      <c r="H130" s="21"/>
      <c r="I130" s="21"/>
      <c r="J130" s="38"/>
      <c r="K130" s="39"/>
      <c r="L130" s="39"/>
      <c r="M130" s="39"/>
      <c r="N130" s="59"/>
      <c r="O130" s="59"/>
      <c r="P130" s="153"/>
    </row>
    <row r="131" spans="2:16" ht="17.25" customHeight="1" x14ac:dyDescent="0.25">
      <c r="B131" s="204"/>
      <c r="C131" s="19" t="s">
        <v>57</v>
      </c>
      <c r="D131" s="19" t="s">
        <v>17</v>
      </c>
      <c r="E131" s="20">
        <v>6201</v>
      </c>
      <c r="F131" s="21">
        <v>7.5</v>
      </c>
      <c r="G131" s="21"/>
      <c r="H131" s="21"/>
      <c r="I131" s="21"/>
      <c r="J131" s="38"/>
      <c r="K131" s="39"/>
      <c r="L131" s="39"/>
      <c r="M131" s="39">
        <v>7.5</v>
      </c>
      <c r="N131" s="59"/>
      <c r="O131" s="59"/>
      <c r="P131" s="153"/>
    </row>
    <row r="132" spans="2:16" ht="17.25" customHeight="1" x14ac:dyDescent="0.25">
      <c r="B132" s="204"/>
      <c r="C132" s="27">
        <v>35</v>
      </c>
      <c r="D132" s="19" t="s">
        <v>17</v>
      </c>
      <c r="E132" s="27">
        <v>6201</v>
      </c>
      <c r="F132" s="28">
        <v>1.8</v>
      </c>
      <c r="G132" s="28"/>
      <c r="H132" s="21"/>
      <c r="I132" s="21"/>
      <c r="J132" s="29"/>
      <c r="K132" s="30"/>
      <c r="L132" s="30"/>
      <c r="M132" s="30">
        <v>1.8</v>
      </c>
      <c r="N132" s="59"/>
      <c r="O132" s="59"/>
      <c r="P132" s="153"/>
    </row>
    <row r="133" spans="2:16" ht="17.25" customHeight="1" x14ac:dyDescent="0.25">
      <c r="B133" s="204"/>
      <c r="C133" s="19" t="s">
        <v>25</v>
      </c>
      <c r="D133" s="19" t="s">
        <v>23</v>
      </c>
      <c r="E133" s="20">
        <v>1201</v>
      </c>
      <c r="F133" s="21">
        <v>58.7</v>
      </c>
      <c r="G133" s="21">
        <v>58.7</v>
      </c>
      <c r="H133" s="21"/>
      <c r="I133" s="21"/>
      <c r="J133" s="29"/>
      <c r="K133" s="30"/>
      <c r="L133" s="30"/>
      <c r="M133" s="30"/>
      <c r="N133" s="59"/>
      <c r="O133" s="59"/>
      <c r="P133" s="153"/>
    </row>
    <row r="134" spans="2:16" ht="17.25" customHeight="1" x14ac:dyDescent="0.25">
      <c r="B134" s="204"/>
      <c r="C134" s="19" t="s">
        <v>25</v>
      </c>
      <c r="D134" s="19" t="s">
        <v>16</v>
      </c>
      <c r="E134" s="20">
        <v>1202</v>
      </c>
      <c r="F134" s="21">
        <v>6.3</v>
      </c>
      <c r="G134" s="21">
        <v>6.3</v>
      </c>
      <c r="H134" s="21"/>
      <c r="I134" s="21"/>
      <c r="J134" s="29"/>
      <c r="K134" s="30"/>
      <c r="L134" s="30"/>
      <c r="M134" s="30"/>
      <c r="N134" s="59"/>
      <c r="O134" s="59"/>
      <c r="P134" s="153"/>
    </row>
    <row r="135" spans="2:16" ht="17.25" customHeight="1" x14ac:dyDescent="0.25">
      <c r="B135" s="204"/>
      <c r="C135" s="19" t="s">
        <v>25</v>
      </c>
      <c r="D135" s="19" t="s">
        <v>17</v>
      </c>
      <c r="E135" s="20">
        <v>1201</v>
      </c>
      <c r="F135" s="21">
        <v>20.3</v>
      </c>
      <c r="G135" s="21">
        <v>20.3</v>
      </c>
      <c r="H135" s="21"/>
      <c r="I135" s="21"/>
      <c r="J135" s="29"/>
      <c r="K135" s="30"/>
      <c r="L135" s="30"/>
      <c r="M135" s="30"/>
      <c r="N135" s="59"/>
      <c r="O135" s="59"/>
      <c r="P135" s="153"/>
    </row>
    <row r="136" spans="2:16" ht="17.25" customHeight="1" x14ac:dyDescent="0.25">
      <c r="B136" s="204"/>
      <c r="C136" s="19" t="s">
        <v>25</v>
      </c>
      <c r="D136" s="19" t="s">
        <v>18</v>
      </c>
      <c r="E136" s="20">
        <v>6201</v>
      </c>
      <c r="F136" s="21">
        <v>26.6</v>
      </c>
      <c r="G136" s="21"/>
      <c r="H136" s="21"/>
      <c r="I136" s="21"/>
      <c r="J136" s="38"/>
      <c r="K136" s="39"/>
      <c r="L136" s="39"/>
      <c r="M136" s="39">
        <v>26.6</v>
      </c>
      <c r="N136" s="59"/>
      <c r="O136" s="59"/>
      <c r="P136" s="153"/>
    </row>
    <row r="137" spans="2:16" ht="17.25" customHeight="1" x14ac:dyDescent="0.25">
      <c r="B137" s="204"/>
      <c r="C137" s="19" t="s">
        <v>26</v>
      </c>
      <c r="D137" s="19" t="s">
        <v>23</v>
      </c>
      <c r="E137" s="20">
        <v>1201</v>
      </c>
      <c r="F137" s="21">
        <v>56.8</v>
      </c>
      <c r="G137" s="21">
        <v>56.8</v>
      </c>
      <c r="H137" s="21"/>
      <c r="I137" s="21"/>
      <c r="J137" s="38"/>
      <c r="K137" s="39"/>
      <c r="L137" s="39"/>
      <c r="M137" s="39"/>
      <c r="N137" s="59"/>
      <c r="O137" s="59"/>
      <c r="P137" s="153"/>
    </row>
    <row r="138" spans="2:16" ht="17.25" customHeight="1" x14ac:dyDescent="0.25">
      <c r="B138" s="204"/>
      <c r="C138" s="19" t="s">
        <v>26</v>
      </c>
      <c r="D138" s="19" t="s">
        <v>16</v>
      </c>
      <c r="E138" s="20">
        <v>1202</v>
      </c>
      <c r="F138" s="21">
        <v>11.4</v>
      </c>
      <c r="G138" s="21">
        <v>11.4</v>
      </c>
      <c r="H138" s="21"/>
      <c r="I138" s="21"/>
      <c r="J138" s="38"/>
      <c r="K138" s="39"/>
      <c r="L138" s="39"/>
      <c r="M138" s="39"/>
      <c r="N138" s="59"/>
      <c r="O138" s="59"/>
      <c r="P138" s="153"/>
    </row>
    <row r="139" spans="2:16" ht="17.25" customHeight="1" x14ac:dyDescent="0.25">
      <c r="B139" s="204"/>
      <c r="C139" s="19" t="s">
        <v>26</v>
      </c>
      <c r="D139" s="19" t="s">
        <v>17</v>
      </c>
      <c r="E139" s="20">
        <v>6201</v>
      </c>
      <c r="F139" s="21">
        <v>1.77</v>
      </c>
      <c r="G139" s="21"/>
      <c r="H139" s="21"/>
      <c r="I139" s="21"/>
      <c r="J139" s="38"/>
      <c r="K139" s="39"/>
      <c r="L139" s="39"/>
      <c r="M139" s="39">
        <v>1.77</v>
      </c>
      <c r="N139" s="59"/>
      <c r="O139" s="59"/>
      <c r="P139" s="153"/>
    </row>
    <row r="140" spans="2:16" ht="17.25" customHeight="1" x14ac:dyDescent="0.25">
      <c r="B140" s="204"/>
      <c r="C140" s="19" t="s">
        <v>28</v>
      </c>
      <c r="D140" s="19" t="s">
        <v>23</v>
      </c>
      <c r="E140" s="20">
        <v>1201</v>
      </c>
      <c r="F140" s="21">
        <v>49.8</v>
      </c>
      <c r="G140" s="21">
        <v>49.8</v>
      </c>
      <c r="H140" s="21"/>
      <c r="I140" s="21"/>
      <c r="J140" s="38"/>
      <c r="K140" s="39"/>
      <c r="L140" s="39"/>
      <c r="M140" s="39"/>
      <c r="N140" s="59"/>
      <c r="O140" s="59"/>
      <c r="P140" s="153"/>
    </row>
    <row r="141" spans="2:16" ht="17.25" customHeight="1" x14ac:dyDescent="0.25">
      <c r="B141" s="204"/>
      <c r="C141" s="19" t="s">
        <v>28</v>
      </c>
      <c r="D141" s="19" t="s">
        <v>16</v>
      </c>
      <c r="E141" s="20">
        <v>1201</v>
      </c>
      <c r="F141" s="21">
        <v>12.2</v>
      </c>
      <c r="G141" s="21">
        <v>12.2</v>
      </c>
      <c r="H141" s="21"/>
      <c r="I141" s="21"/>
      <c r="J141" s="38"/>
      <c r="K141" s="39"/>
      <c r="L141" s="39"/>
      <c r="M141" s="39"/>
      <c r="N141" s="59"/>
      <c r="O141" s="59"/>
      <c r="P141" s="153"/>
    </row>
    <row r="142" spans="2:16" ht="17.25" customHeight="1" x14ac:dyDescent="0.25">
      <c r="B142" s="204"/>
      <c r="C142" s="19" t="s">
        <v>28</v>
      </c>
      <c r="D142" s="19" t="s">
        <v>17</v>
      </c>
      <c r="E142" s="20">
        <v>1202</v>
      </c>
      <c r="F142" s="21">
        <v>2.4</v>
      </c>
      <c r="G142" s="21">
        <v>2.4</v>
      </c>
      <c r="H142" s="21"/>
      <c r="I142" s="21"/>
      <c r="J142" s="38"/>
      <c r="K142" s="39"/>
      <c r="L142" s="39"/>
      <c r="M142" s="39"/>
      <c r="N142" s="59"/>
      <c r="O142" s="59"/>
      <c r="P142" s="153"/>
    </row>
    <row r="143" spans="2:16" ht="17.25" customHeight="1" x14ac:dyDescent="0.25">
      <c r="B143" s="204"/>
      <c r="C143" s="19" t="s">
        <v>58</v>
      </c>
      <c r="D143" s="19" t="s">
        <v>23</v>
      </c>
      <c r="E143" s="20">
        <v>1201</v>
      </c>
      <c r="F143" s="21">
        <v>10.5</v>
      </c>
      <c r="G143" s="21">
        <v>10.5</v>
      </c>
      <c r="H143" s="21"/>
      <c r="I143" s="21"/>
      <c r="J143" s="38"/>
      <c r="K143" s="39"/>
      <c r="L143" s="39"/>
      <c r="M143" s="39"/>
      <c r="N143" s="59"/>
      <c r="O143" s="59"/>
      <c r="P143" s="153"/>
    </row>
    <row r="144" spans="2:16" ht="17.25" customHeight="1" x14ac:dyDescent="0.25">
      <c r="B144" s="204"/>
      <c r="C144" s="19" t="s">
        <v>58</v>
      </c>
      <c r="D144" s="19" t="s">
        <v>16</v>
      </c>
      <c r="E144" s="20">
        <v>1203</v>
      </c>
      <c r="F144" s="21">
        <v>19.899999999999999</v>
      </c>
      <c r="G144" s="21">
        <v>19.899999999999999</v>
      </c>
      <c r="H144" s="21"/>
      <c r="I144" s="21"/>
      <c r="J144" s="38"/>
      <c r="K144" s="39"/>
      <c r="L144" s="39"/>
      <c r="M144" s="39"/>
      <c r="N144" s="59"/>
      <c r="O144" s="59"/>
      <c r="P144" s="153"/>
    </row>
    <row r="145" spans="2:16" ht="17.25" customHeight="1" x14ac:dyDescent="0.25">
      <c r="B145" s="204"/>
      <c r="C145" s="19" t="s">
        <v>58</v>
      </c>
      <c r="D145" s="19" t="s">
        <v>17</v>
      </c>
      <c r="E145" s="20">
        <v>1203</v>
      </c>
      <c r="F145" s="21">
        <v>7.8</v>
      </c>
      <c r="G145" s="21">
        <v>7.8</v>
      </c>
      <c r="H145" s="21"/>
      <c r="I145" s="21"/>
      <c r="J145" s="38"/>
      <c r="K145" s="39"/>
      <c r="L145" s="39"/>
      <c r="M145" s="39"/>
      <c r="N145" s="59"/>
      <c r="O145" s="59"/>
      <c r="P145" s="153"/>
    </row>
    <row r="146" spans="2:16" ht="17.25" customHeight="1" x14ac:dyDescent="0.25">
      <c r="B146" s="204"/>
      <c r="C146" s="19" t="s">
        <v>59</v>
      </c>
      <c r="D146" s="19" t="s">
        <v>23</v>
      </c>
      <c r="E146" s="20">
        <v>1211</v>
      </c>
      <c r="F146" s="21">
        <v>18.88</v>
      </c>
      <c r="G146" s="21">
        <v>18.88</v>
      </c>
      <c r="H146" s="21"/>
      <c r="I146" s="21"/>
      <c r="J146" s="38"/>
      <c r="K146" s="39"/>
      <c r="L146" s="39"/>
      <c r="M146" s="39"/>
      <c r="N146" s="59"/>
      <c r="O146" s="59"/>
      <c r="P146" s="153"/>
    </row>
    <row r="147" spans="2:16" ht="17.25" customHeight="1" x14ac:dyDescent="0.25">
      <c r="B147" s="204"/>
      <c r="C147" s="19" t="s">
        <v>59</v>
      </c>
      <c r="D147" s="19" t="s">
        <v>16</v>
      </c>
      <c r="E147" s="20">
        <v>1204</v>
      </c>
      <c r="F147" s="21">
        <v>36.57</v>
      </c>
      <c r="G147" s="21">
        <v>36.57</v>
      </c>
      <c r="H147" s="21"/>
      <c r="I147" s="21"/>
      <c r="J147" s="38"/>
      <c r="K147" s="39"/>
      <c r="L147" s="39"/>
      <c r="M147" s="39"/>
      <c r="N147" s="59"/>
      <c r="O147" s="59"/>
      <c r="P147" s="153"/>
    </row>
    <row r="148" spans="2:16" ht="17.25" customHeight="1" x14ac:dyDescent="0.25">
      <c r="B148" s="204"/>
      <c r="C148" s="19" t="s">
        <v>59</v>
      </c>
      <c r="D148" s="19" t="s">
        <v>17</v>
      </c>
      <c r="E148" s="20">
        <v>1203</v>
      </c>
      <c r="F148" s="21">
        <v>33.36</v>
      </c>
      <c r="G148" s="21">
        <v>33.36</v>
      </c>
      <c r="H148" s="21"/>
      <c r="I148" s="21"/>
      <c r="J148" s="38"/>
      <c r="K148" s="39"/>
      <c r="L148" s="39"/>
      <c r="M148" s="39"/>
      <c r="N148" s="59"/>
      <c r="O148" s="59"/>
      <c r="P148" s="153"/>
    </row>
    <row r="149" spans="2:16" ht="17.25" customHeight="1" x14ac:dyDescent="0.25">
      <c r="B149" s="204"/>
      <c r="C149" s="19" t="s">
        <v>29</v>
      </c>
      <c r="D149" s="19" t="s">
        <v>23</v>
      </c>
      <c r="E149" s="20">
        <v>1203</v>
      </c>
      <c r="F149" s="21">
        <v>31</v>
      </c>
      <c r="G149" s="21">
        <v>31</v>
      </c>
      <c r="H149" s="21"/>
      <c r="I149" s="21"/>
      <c r="J149" s="38"/>
      <c r="K149" s="39"/>
      <c r="L149" s="39"/>
      <c r="M149" s="39"/>
      <c r="N149" s="59"/>
      <c r="O149" s="59"/>
      <c r="P149" s="153"/>
    </row>
    <row r="150" spans="2:16" ht="17.25" customHeight="1" x14ac:dyDescent="0.25">
      <c r="B150" s="204"/>
      <c r="C150" s="19" t="s">
        <v>29</v>
      </c>
      <c r="D150" s="19" t="s">
        <v>16</v>
      </c>
      <c r="E150" s="20">
        <v>1204</v>
      </c>
      <c r="F150" s="21">
        <v>39.6</v>
      </c>
      <c r="G150" s="21">
        <v>39.6</v>
      </c>
      <c r="H150" s="21"/>
      <c r="I150" s="21"/>
      <c r="J150" s="38"/>
      <c r="K150" s="39"/>
      <c r="L150" s="39"/>
      <c r="M150" s="39"/>
      <c r="N150" s="59"/>
      <c r="O150" s="59"/>
      <c r="P150" s="153"/>
    </row>
    <row r="151" spans="2:16" ht="17.25" customHeight="1" x14ac:dyDescent="0.25">
      <c r="B151" s="204"/>
      <c r="C151" s="19" t="s">
        <v>60</v>
      </c>
      <c r="D151" s="19"/>
      <c r="E151" s="20">
        <v>5202</v>
      </c>
      <c r="F151" s="21">
        <v>5</v>
      </c>
      <c r="G151" s="21"/>
      <c r="H151" s="21"/>
      <c r="I151" s="21"/>
      <c r="J151" s="38"/>
      <c r="K151" s="39">
        <v>5</v>
      </c>
      <c r="L151" s="39"/>
      <c r="M151" s="39"/>
      <c r="N151" s="59"/>
      <c r="O151" s="59"/>
      <c r="P151" s="153"/>
    </row>
    <row r="152" spans="2:16" ht="17.25" customHeight="1" x14ac:dyDescent="0.25">
      <c r="B152" s="204"/>
      <c r="C152" s="19" t="s">
        <v>61</v>
      </c>
      <c r="D152" s="19" t="s">
        <v>23</v>
      </c>
      <c r="E152" s="20">
        <v>1204</v>
      </c>
      <c r="F152" s="21">
        <v>24.17</v>
      </c>
      <c r="G152" s="21">
        <v>24.17</v>
      </c>
      <c r="H152" s="21"/>
      <c r="I152" s="21"/>
      <c r="J152" s="38"/>
      <c r="K152" s="39"/>
      <c r="L152" s="39"/>
      <c r="M152" s="39"/>
      <c r="N152" s="59"/>
      <c r="O152" s="59"/>
      <c r="P152" s="153"/>
    </row>
    <row r="153" spans="2:16" ht="17.25" customHeight="1" x14ac:dyDescent="0.25">
      <c r="B153" s="204"/>
      <c r="C153" s="19" t="s">
        <v>61</v>
      </c>
      <c r="D153" s="19" t="s">
        <v>16</v>
      </c>
      <c r="E153" s="20">
        <v>1204</v>
      </c>
      <c r="F153" s="21">
        <v>4.07</v>
      </c>
      <c r="G153" s="21">
        <v>4.07</v>
      </c>
      <c r="H153" s="21"/>
      <c r="I153" s="21"/>
      <c r="J153" s="38"/>
      <c r="K153" s="39"/>
      <c r="L153" s="39"/>
      <c r="M153" s="39"/>
      <c r="N153" s="59"/>
      <c r="O153" s="59"/>
      <c r="P153" s="153"/>
    </row>
    <row r="154" spans="2:16" ht="17.25" customHeight="1" x14ac:dyDescent="0.25">
      <c r="B154" s="204"/>
      <c r="C154" s="19" t="s">
        <v>61</v>
      </c>
      <c r="D154" s="19" t="s">
        <v>17</v>
      </c>
      <c r="E154" s="20">
        <v>3202</v>
      </c>
      <c r="F154" s="21">
        <v>8.9</v>
      </c>
      <c r="G154" s="21"/>
      <c r="H154" s="21"/>
      <c r="I154" s="21">
        <v>8.9</v>
      </c>
      <c r="J154" s="38"/>
      <c r="K154" s="39"/>
      <c r="L154" s="39"/>
      <c r="M154" s="39"/>
      <c r="N154" s="59"/>
      <c r="O154" s="59"/>
      <c r="P154" s="153"/>
    </row>
    <row r="155" spans="2:16" ht="17.25" customHeight="1" x14ac:dyDescent="0.25">
      <c r="B155" s="204"/>
      <c r="C155" s="19" t="s">
        <v>61</v>
      </c>
      <c r="D155" s="19" t="s">
        <v>18</v>
      </c>
      <c r="E155" s="20">
        <v>6151</v>
      </c>
      <c r="F155" s="21">
        <v>5.29</v>
      </c>
      <c r="G155" s="21"/>
      <c r="H155" s="21"/>
      <c r="I155" s="21"/>
      <c r="J155" s="38"/>
      <c r="K155" s="39"/>
      <c r="L155" s="39">
        <v>5.29</v>
      </c>
      <c r="M155" s="39"/>
      <c r="N155" s="59"/>
      <c r="O155" s="59"/>
      <c r="P155" s="153"/>
    </row>
    <row r="156" spans="2:16" ht="17.25" customHeight="1" thickBot="1" x14ac:dyDescent="0.3">
      <c r="B156" s="233"/>
      <c r="C156" s="121" t="s">
        <v>61</v>
      </c>
      <c r="D156" s="121" t="s">
        <v>19</v>
      </c>
      <c r="E156" s="122">
        <v>6151</v>
      </c>
      <c r="F156" s="123">
        <v>12.24</v>
      </c>
      <c r="G156" s="123"/>
      <c r="H156" s="123"/>
      <c r="I156" s="123"/>
      <c r="J156" s="154"/>
      <c r="K156" s="155"/>
      <c r="L156" s="155">
        <v>12.24</v>
      </c>
      <c r="M156" s="155"/>
      <c r="N156" s="156"/>
      <c r="O156" s="156"/>
      <c r="P156" s="157"/>
    </row>
    <row r="157" spans="2:16" s="4" customFormat="1" ht="21" customHeight="1" x14ac:dyDescent="0.25">
      <c r="B157" s="190" t="s">
        <v>3</v>
      </c>
      <c r="C157" s="192" t="s">
        <v>4</v>
      </c>
      <c r="D157" s="181" t="s">
        <v>5</v>
      </c>
      <c r="E157" s="181" t="s">
        <v>6</v>
      </c>
      <c r="F157" s="181" t="s">
        <v>7</v>
      </c>
      <c r="G157" s="181" t="s">
        <v>8</v>
      </c>
      <c r="H157" s="181" t="s">
        <v>9</v>
      </c>
      <c r="I157" s="181" t="s">
        <v>10</v>
      </c>
      <c r="J157" s="179" t="s">
        <v>11</v>
      </c>
      <c r="K157" s="179" t="s">
        <v>98</v>
      </c>
      <c r="L157" s="179" t="s">
        <v>13</v>
      </c>
      <c r="M157" s="181" t="s">
        <v>101</v>
      </c>
      <c r="N157" s="231" t="s">
        <v>102</v>
      </c>
      <c r="O157" s="214" t="s">
        <v>103</v>
      </c>
      <c r="P157" s="216" t="s">
        <v>105</v>
      </c>
    </row>
    <row r="158" spans="2:16" s="4" customFormat="1" ht="23.25" customHeight="1" x14ac:dyDescent="0.25">
      <c r="B158" s="191"/>
      <c r="C158" s="193"/>
      <c r="D158" s="182"/>
      <c r="E158" s="182"/>
      <c r="F158" s="182"/>
      <c r="G158" s="182"/>
      <c r="H158" s="182"/>
      <c r="I158" s="182"/>
      <c r="J158" s="180"/>
      <c r="K158" s="180"/>
      <c r="L158" s="180"/>
      <c r="M158" s="182"/>
      <c r="N158" s="232"/>
      <c r="O158" s="215"/>
      <c r="P158" s="217"/>
    </row>
    <row r="159" spans="2:16" s="4" customFormat="1" ht="27" customHeight="1" x14ac:dyDescent="0.25">
      <c r="B159" s="191"/>
      <c r="C159" s="193"/>
      <c r="D159" s="182"/>
      <c r="E159" s="182"/>
      <c r="F159" s="182"/>
      <c r="G159" s="182"/>
      <c r="H159" s="182"/>
      <c r="I159" s="182"/>
      <c r="J159" s="180"/>
      <c r="K159" s="180"/>
      <c r="L159" s="180"/>
      <c r="M159" s="182"/>
      <c r="N159" s="232"/>
      <c r="O159" s="215"/>
      <c r="P159" s="217"/>
    </row>
    <row r="160" spans="2:16" s="4" customFormat="1" x14ac:dyDescent="0.25">
      <c r="B160" s="191"/>
      <c r="C160" s="193"/>
      <c r="D160" s="182"/>
      <c r="E160" s="182"/>
      <c r="F160" s="32" t="s">
        <v>14</v>
      </c>
      <c r="G160" s="32" t="s">
        <v>14</v>
      </c>
      <c r="H160" s="32" t="s">
        <v>14</v>
      </c>
      <c r="I160" s="32" t="s">
        <v>14</v>
      </c>
      <c r="J160" s="33" t="s">
        <v>14</v>
      </c>
      <c r="K160" s="33" t="s">
        <v>14</v>
      </c>
      <c r="L160" s="33" t="s">
        <v>14</v>
      </c>
      <c r="M160" s="32" t="s">
        <v>14</v>
      </c>
      <c r="N160" s="73" t="s">
        <v>14</v>
      </c>
      <c r="O160" s="33" t="s">
        <v>14</v>
      </c>
      <c r="P160" s="96" t="s">
        <v>14</v>
      </c>
    </row>
    <row r="161" spans="2:16" s="74" customFormat="1" ht="15.75" thickBot="1" x14ac:dyDescent="0.3">
      <c r="B161" s="158">
        <v>1</v>
      </c>
      <c r="C161" s="159">
        <v>2</v>
      </c>
      <c r="D161" s="159">
        <v>3</v>
      </c>
      <c r="E161" s="159">
        <v>4</v>
      </c>
      <c r="F161" s="159">
        <v>5</v>
      </c>
      <c r="G161" s="159">
        <v>6</v>
      </c>
      <c r="H161" s="159">
        <v>7</v>
      </c>
      <c r="I161" s="159">
        <v>9</v>
      </c>
      <c r="J161" s="159">
        <v>10</v>
      </c>
      <c r="K161" s="159">
        <v>11</v>
      </c>
      <c r="L161" s="159" t="s">
        <v>96</v>
      </c>
      <c r="M161" s="159" t="s">
        <v>97</v>
      </c>
      <c r="N161" s="160" t="s">
        <v>106</v>
      </c>
      <c r="O161" s="161" t="s">
        <v>107</v>
      </c>
      <c r="P161" s="162" t="s">
        <v>108</v>
      </c>
    </row>
    <row r="162" spans="2:16" ht="17.25" customHeight="1" x14ac:dyDescent="0.25">
      <c r="B162" s="234" t="s">
        <v>92</v>
      </c>
      <c r="C162" s="132" t="s">
        <v>30</v>
      </c>
      <c r="D162" s="132" t="s">
        <v>18</v>
      </c>
      <c r="E162" s="133">
        <v>4102</v>
      </c>
      <c r="F162" s="134">
        <v>15</v>
      </c>
      <c r="G162" s="134"/>
      <c r="H162" s="134"/>
      <c r="I162" s="134"/>
      <c r="J162" s="149">
        <v>15</v>
      </c>
      <c r="K162" s="150"/>
      <c r="L162" s="150"/>
      <c r="M162" s="150"/>
      <c r="N162" s="151"/>
      <c r="O162" s="151"/>
      <c r="P162" s="152"/>
    </row>
    <row r="163" spans="2:16" ht="17.25" customHeight="1" x14ac:dyDescent="0.25">
      <c r="B163" s="235"/>
      <c r="C163" s="19" t="s">
        <v>62</v>
      </c>
      <c r="D163" s="19" t="s">
        <v>23</v>
      </c>
      <c r="E163" s="20">
        <v>1203</v>
      </c>
      <c r="F163" s="21">
        <v>48.3</v>
      </c>
      <c r="G163" s="21">
        <v>48.3</v>
      </c>
      <c r="H163" s="21"/>
      <c r="I163" s="21"/>
      <c r="J163" s="38"/>
      <c r="K163" s="39"/>
      <c r="L163" s="39"/>
      <c r="M163" s="39"/>
      <c r="N163" s="59"/>
      <c r="O163" s="59"/>
      <c r="P163" s="153"/>
    </row>
    <row r="164" spans="2:16" ht="17.25" customHeight="1" x14ac:dyDescent="0.25">
      <c r="B164" s="235"/>
      <c r="C164" s="19" t="s">
        <v>62</v>
      </c>
      <c r="D164" s="19" t="s">
        <v>16</v>
      </c>
      <c r="E164" s="20">
        <v>1202</v>
      </c>
      <c r="F164" s="21">
        <v>10.199999999999999</v>
      </c>
      <c r="G164" s="21">
        <v>10.199999999999999</v>
      </c>
      <c r="H164" s="21"/>
      <c r="I164" s="21"/>
      <c r="J164" s="38"/>
      <c r="K164" s="39"/>
      <c r="L164" s="39"/>
      <c r="M164" s="39"/>
      <c r="N164" s="59"/>
      <c r="O164" s="59"/>
      <c r="P164" s="153"/>
    </row>
    <row r="165" spans="2:16" ht="17.25" customHeight="1" x14ac:dyDescent="0.25">
      <c r="B165" s="235"/>
      <c r="C165" s="19" t="s">
        <v>31</v>
      </c>
      <c r="D165" s="19" t="s">
        <v>23</v>
      </c>
      <c r="E165" s="20">
        <v>1202</v>
      </c>
      <c r="F165" s="21">
        <v>63.12</v>
      </c>
      <c r="G165" s="21">
        <v>63.12</v>
      </c>
      <c r="H165" s="21"/>
      <c r="I165" s="21"/>
      <c r="J165" s="38"/>
      <c r="K165" s="75"/>
      <c r="L165" s="75"/>
      <c r="M165" s="75"/>
      <c r="N165" s="59"/>
      <c r="O165" s="59"/>
      <c r="P165" s="153"/>
    </row>
    <row r="166" spans="2:16" ht="17.25" customHeight="1" x14ac:dyDescent="0.25">
      <c r="B166" s="235"/>
      <c r="C166" s="19" t="s">
        <v>32</v>
      </c>
      <c r="D166" s="19" t="s">
        <v>23</v>
      </c>
      <c r="E166" s="20">
        <v>1202</v>
      </c>
      <c r="F166" s="21">
        <v>76.8</v>
      </c>
      <c r="G166" s="21">
        <v>76.8</v>
      </c>
      <c r="H166" s="21"/>
      <c r="I166" s="21"/>
      <c r="J166" s="38"/>
      <c r="K166" s="75"/>
      <c r="L166" s="75"/>
      <c r="M166" s="75"/>
      <c r="N166" s="59"/>
      <c r="O166" s="59"/>
      <c r="P166" s="153"/>
    </row>
    <row r="167" spans="2:16" ht="17.25" customHeight="1" x14ac:dyDescent="0.25">
      <c r="B167" s="235"/>
      <c r="C167" s="19" t="s">
        <v>63</v>
      </c>
      <c r="D167" s="19" t="s">
        <v>23</v>
      </c>
      <c r="E167" s="20">
        <v>1202</v>
      </c>
      <c r="F167" s="21">
        <v>38.369999999999997</v>
      </c>
      <c r="G167" s="21">
        <v>38.369999999999997</v>
      </c>
      <c r="H167" s="21"/>
      <c r="I167" s="21"/>
      <c r="J167" s="38"/>
      <c r="K167" s="75"/>
      <c r="L167" s="75"/>
      <c r="M167" s="75"/>
      <c r="N167" s="59"/>
      <c r="O167" s="59"/>
      <c r="P167" s="153"/>
    </row>
    <row r="168" spans="2:16" ht="17.25" customHeight="1" x14ac:dyDescent="0.25">
      <c r="B168" s="235"/>
      <c r="C168" s="19" t="s">
        <v>63</v>
      </c>
      <c r="D168" s="19" t="s">
        <v>16</v>
      </c>
      <c r="E168" s="20">
        <v>1204</v>
      </c>
      <c r="F168" s="21">
        <v>14.53</v>
      </c>
      <c r="G168" s="21">
        <v>14.53</v>
      </c>
      <c r="H168" s="21"/>
      <c r="I168" s="21"/>
      <c r="J168" s="38"/>
      <c r="K168" s="75"/>
      <c r="L168" s="75"/>
      <c r="M168" s="75"/>
      <c r="N168" s="59"/>
      <c r="O168" s="59"/>
      <c r="P168" s="153"/>
    </row>
    <row r="169" spans="2:16" ht="17.25" customHeight="1" x14ac:dyDescent="0.25">
      <c r="B169" s="235"/>
      <c r="C169" s="19" t="s">
        <v>64</v>
      </c>
      <c r="D169" s="19" t="s">
        <v>23</v>
      </c>
      <c r="E169" s="20">
        <v>1202</v>
      </c>
      <c r="F169" s="21">
        <v>67.73</v>
      </c>
      <c r="G169" s="21">
        <v>67.73</v>
      </c>
      <c r="H169" s="21"/>
      <c r="I169" s="21"/>
      <c r="J169" s="38"/>
      <c r="K169" s="75"/>
      <c r="L169" s="75"/>
      <c r="M169" s="75"/>
      <c r="N169" s="59"/>
      <c r="O169" s="59"/>
      <c r="P169" s="153"/>
    </row>
    <row r="170" spans="2:16" ht="17.25" customHeight="1" x14ac:dyDescent="0.25">
      <c r="B170" s="235"/>
      <c r="C170" s="19" t="s">
        <v>65</v>
      </c>
      <c r="D170" s="19" t="s">
        <v>23</v>
      </c>
      <c r="E170" s="20">
        <v>1202</v>
      </c>
      <c r="F170" s="21">
        <v>97.78</v>
      </c>
      <c r="G170" s="21">
        <v>97.78</v>
      </c>
      <c r="H170" s="21"/>
      <c r="I170" s="21"/>
      <c r="J170" s="38"/>
      <c r="K170" s="75"/>
      <c r="L170" s="75"/>
      <c r="M170" s="75"/>
      <c r="N170" s="59"/>
      <c r="O170" s="59"/>
      <c r="P170" s="153"/>
    </row>
    <row r="171" spans="2:16" ht="17.25" customHeight="1" x14ac:dyDescent="0.25">
      <c r="B171" s="235"/>
      <c r="C171" s="19" t="s">
        <v>66</v>
      </c>
      <c r="D171" s="19" t="s">
        <v>23</v>
      </c>
      <c r="E171" s="20">
        <v>1202</v>
      </c>
      <c r="F171" s="21">
        <v>64.08</v>
      </c>
      <c r="G171" s="21">
        <v>64.08</v>
      </c>
      <c r="H171" s="21"/>
      <c r="I171" s="21"/>
      <c r="J171" s="38"/>
      <c r="K171" s="75"/>
      <c r="L171" s="75"/>
      <c r="M171" s="75"/>
      <c r="N171" s="59"/>
      <c r="O171" s="59"/>
      <c r="P171" s="153"/>
    </row>
    <row r="172" spans="2:16" ht="17.25" customHeight="1" x14ac:dyDescent="0.25">
      <c r="B172" s="235"/>
      <c r="C172" s="19" t="s">
        <v>67</v>
      </c>
      <c r="D172" s="19" t="s">
        <v>23</v>
      </c>
      <c r="E172" s="20">
        <v>1202</v>
      </c>
      <c r="F172" s="21">
        <v>62.15</v>
      </c>
      <c r="G172" s="21">
        <v>62.15</v>
      </c>
      <c r="H172" s="21"/>
      <c r="I172" s="21"/>
      <c r="J172" s="38"/>
      <c r="K172" s="75"/>
      <c r="L172" s="75"/>
      <c r="M172" s="75"/>
      <c r="N172" s="59"/>
      <c r="O172" s="59"/>
      <c r="P172" s="153"/>
    </row>
    <row r="173" spans="2:16" ht="17.25" customHeight="1" x14ac:dyDescent="0.25">
      <c r="B173" s="235"/>
      <c r="C173" s="19" t="s">
        <v>68</v>
      </c>
      <c r="D173" s="19" t="s">
        <v>23</v>
      </c>
      <c r="E173" s="20">
        <v>1202</v>
      </c>
      <c r="F173" s="21">
        <v>46.3</v>
      </c>
      <c r="G173" s="21">
        <v>46.3</v>
      </c>
      <c r="H173" s="21"/>
      <c r="I173" s="21"/>
      <c r="J173" s="38"/>
      <c r="K173" s="75"/>
      <c r="L173" s="75"/>
      <c r="M173" s="75"/>
      <c r="N173" s="59"/>
      <c r="O173" s="59"/>
      <c r="P173" s="153"/>
    </row>
    <row r="174" spans="2:16" ht="17.25" customHeight="1" x14ac:dyDescent="0.25">
      <c r="B174" s="235"/>
      <c r="C174" s="19" t="s">
        <v>68</v>
      </c>
      <c r="D174" s="19" t="s">
        <v>16</v>
      </c>
      <c r="E174" s="20">
        <v>1204</v>
      </c>
      <c r="F174" s="21">
        <v>6.25</v>
      </c>
      <c r="G174" s="21">
        <v>6.25</v>
      </c>
      <c r="H174" s="21"/>
      <c r="I174" s="21"/>
      <c r="J174" s="38"/>
      <c r="K174" s="75"/>
      <c r="L174" s="75"/>
      <c r="M174" s="75"/>
      <c r="N174" s="59"/>
      <c r="O174" s="59"/>
      <c r="P174" s="153"/>
    </row>
    <row r="175" spans="2:16" ht="17.25" customHeight="1" x14ac:dyDescent="0.25">
      <c r="B175" s="235"/>
      <c r="C175" s="27">
        <v>59</v>
      </c>
      <c r="D175" s="27" t="s">
        <v>23</v>
      </c>
      <c r="E175" s="27">
        <v>1201</v>
      </c>
      <c r="F175" s="31">
        <v>26.19</v>
      </c>
      <c r="G175" s="28">
        <v>26.19</v>
      </c>
      <c r="H175" s="21"/>
      <c r="I175" s="21"/>
      <c r="J175" s="38"/>
      <c r="K175" s="75"/>
      <c r="L175" s="75"/>
      <c r="M175" s="75"/>
      <c r="N175" s="59"/>
      <c r="O175" s="59"/>
      <c r="P175" s="153"/>
    </row>
    <row r="176" spans="2:16" ht="17.25" customHeight="1" x14ac:dyDescent="0.25">
      <c r="B176" s="235"/>
      <c r="C176" s="19" t="s">
        <v>69</v>
      </c>
      <c r="D176" s="19" t="s">
        <v>16</v>
      </c>
      <c r="E176" s="20">
        <v>1204</v>
      </c>
      <c r="F176" s="21">
        <v>40.799999999999997</v>
      </c>
      <c r="G176" s="21">
        <v>40.799999999999997</v>
      </c>
      <c r="H176" s="21"/>
      <c r="I176" s="21"/>
      <c r="J176" s="38"/>
      <c r="K176" s="75"/>
      <c r="L176" s="75"/>
      <c r="M176" s="75"/>
      <c r="N176" s="59"/>
      <c r="O176" s="59"/>
      <c r="P176" s="153"/>
    </row>
    <row r="177" spans="2:16" ht="17.25" customHeight="1" x14ac:dyDescent="0.25">
      <c r="B177" s="235"/>
      <c r="C177" s="19" t="s">
        <v>70</v>
      </c>
      <c r="D177" s="19" t="s">
        <v>23</v>
      </c>
      <c r="E177" s="20">
        <v>1202</v>
      </c>
      <c r="F177" s="21">
        <v>50.2</v>
      </c>
      <c r="G177" s="21">
        <v>50.2</v>
      </c>
      <c r="H177" s="21"/>
      <c r="I177" s="21"/>
      <c r="J177" s="38"/>
      <c r="K177" s="75"/>
      <c r="L177" s="75"/>
      <c r="M177" s="75"/>
      <c r="N177" s="59"/>
      <c r="O177" s="59"/>
      <c r="P177" s="153"/>
    </row>
    <row r="178" spans="2:16" ht="17.25" customHeight="1" x14ac:dyDescent="0.25">
      <c r="B178" s="235"/>
      <c r="C178" s="19" t="s">
        <v>70</v>
      </c>
      <c r="D178" s="19" t="s">
        <v>16</v>
      </c>
      <c r="E178" s="20">
        <v>1201</v>
      </c>
      <c r="F178" s="21">
        <v>5.37</v>
      </c>
      <c r="G178" s="21">
        <v>5.37</v>
      </c>
      <c r="H178" s="21"/>
      <c r="I178" s="21"/>
      <c r="J178" s="38"/>
      <c r="K178" s="75"/>
      <c r="L178" s="75"/>
      <c r="M178" s="75"/>
      <c r="N178" s="59"/>
      <c r="O178" s="59"/>
      <c r="P178" s="153"/>
    </row>
    <row r="179" spans="2:16" ht="17.25" customHeight="1" x14ac:dyDescent="0.25">
      <c r="B179" s="235"/>
      <c r="C179" s="19" t="s">
        <v>70</v>
      </c>
      <c r="D179" s="19" t="s">
        <v>17</v>
      </c>
      <c r="E179" s="20">
        <v>1204</v>
      </c>
      <c r="F179" s="21">
        <v>45.99</v>
      </c>
      <c r="G179" s="21">
        <v>45.99</v>
      </c>
      <c r="H179" s="21"/>
      <c r="I179" s="21"/>
      <c r="J179" s="38"/>
      <c r="K179" s="75"/>
      <c r="L179" s="75"/>
      <c r="M179" s="75"/>
      <c r="N179" s="59"/>
      <c r="O179" s="59"/>
      <c r="P179" s="153"/>
    </row>
    <row r="180" spans="2:16" ht="17.25" customHeight="1" x14ac:dyDescent="0.25">
      <c r="B180" s="235"/>
      <c r="C180" s="19" t="s">
        <v>33</v>
      </c>
      <c r="D180" s="19" t="s">
        <v>23</v>
      </c>
      <c r="E180" s="20">
        <v>1202</v>
      </c>
      <c r="F180" s="21">
        <v>52.15</v>
      </c>
      <c r="G180" s="21">
        <v>52.15</v>
      </c>
      <c r="H180" s="21"/>
      <c r="I180" s="21"/>
      <c r="J180" s="38"/>
      <c r="K180" s="75"/>
      <c r="L180" s="75"/>
      <c r="M180" s="75"/>
      <c r="N180" s="59"/>
      <c r="O180" s="59"/>
      <c r="P180" s="153"/>
    </row>
    <row r="181" spans="2:16" ht="17.25" customHeight="1" x14ac:dyDescent="0.25">
      <c r="B181" s="235"/>
      <c r="C181" s="19" t="s">
        <v>33</v>
      </c>
      <c r="D181" s="19" t="s">
        <v>16</v>
      </c>
      <c r="E181" s="20">
        <v>1201</v>
      </c>
      <c r="F181" s="21">
        <v>5.87</v>
      </c>
      <c r="G181" s="21">
        <v>5.87</v>
      </c>
      <c r="H181" s="21"/>
      <c r="I181" s="21"/>
      <c r="J181" s="38"/>
      <c r="K181" s="75"/>
      <c r="L181" s="75"/>
      <c r="M181" s="75"/>
      <c r="N181" s="59"/>
      <c r="O181" s="59"/>
      <c r="P181" s="153"/>
    </row>
    <row r="182" spans="2:16" ht="17.25" customHeight="1" x14ac:dyDescent="0.25">
      <c r="B182" s="235"/>
      <c r="C182" s="19" t="s">
        <v>33</v>
      </c>
      <c r="D182" s="19" t="s">
        <v>17</v>
      </c>
      <c r="E182" s="20">
        <v>1202</v>
      </c>
      <c r="F182" s="21">
        <v>6.61</v>
      </c>
      <c r="G182" s="21">
        <v>6.61</v>
      </c>
      <c r="H182" s="21"/>
      <c r="I182" s="21"/>
      <c r="J182" s="38"/>
      <c r="K182" s="75"/>
      <c r="L182" s="75"/>
      <c r="M182" s="75"/>
      <c r="N182" s="59"/>
      <c r="O182" s="59"/>
      <c r="P182" s="153"/>
    </row>
    <row r="183" spans="2:16" ht="17.25" customHeight="1" x14ac:dyDescent="0.25">
      <c r="B183" s="235"/>
      <c r="C183" s="19" t="s">
        <v>34</v>
      </c>
      <c r="D183" s="19" t="s">
        <v>23</v>
      </c>
      <c r="E183" s="20">
        <v>1202</v>
      </c>
      <c r="F183" s="21">
        <v>65.53</v>
      </c>
      <c r="G183" s="21">
        <v>65.53</v>
      </c>
      <c r="H183" s="21"/>
      <c r="I183" s="21"/>
      <c r="J183" s="38"/>
      <c r="K183" s="75"/>
      <c r="L183" s="75"/>
      <c r="M183" s="75"/>
      <c r="N183" s="59"/>
      <c r="O183" s="59"/>
      <c r="P183" s="153"/>
    </row>
    <row r="184" spans="2:16" ht="17.25" customHeight="1" x14ac:dyDescent="0.25">
      <c r="B184" s="235"/>
      <c r="C184" s="19" t="s">
        <v>34</v>
      </c>
      <c r="D184" s="19" t="s">
        <v>16</v>
      </c>
      <c r="E184" s="20">
        <v>1203</v>
      </c>
      <c r="F184" s="21">
        <v>13.3</v>
      </c>
      <c r="G184" s="21">
        <v>13.3</v>
      </c>
      <c r="H184" s="21"/>
      <c r="I184" s="21"/>
      <c r="J184" s="38"/>
      <c r="K184" s="75"/>
      <c r="L184" s="75"/>
      <c r="M184" s="75"/>
      <c r="N184" s="59"/>
      <c r="O184" s="59"/>
      <c r="P184" s="153"/>
    </row>
    <row r="185" spans="2:16" ht="17.25" customHeight="1" x14ac:dyDescent="0.25">
      <c r="B185" s="235"/>
      <c r="C185" s="19" t="s">
        <v>34</v>
      </c>
      <c r="D185" s="19" t="s">
        <v>17</v>
      </c>
      <c r="E185" s="20">
        <v>1202</v>
      </c>
      <c r="F185" s="21">
        <v>11.87</v>
      </c>
      <c r="G185" s="21">
        <v>11.87</v>
      </c>
      <c r="H185" s="21"/>
      <c r="I185" s="21"/>
      <c r="J185" s="38"/>
      <c r="K185" s="75"/>
      <c r="L185" s="75"/>
      <c r="M185" s="75"/>
      <c r="N185" s="59"/>
      <c r="O185" s="59"/>
      <c r="P185" s="153"/>
    </row>
    <row r="186" spans="2:16" ht="17.25" customHeight="1" x14ac:dyDescent="0.25">
      <c r="B186" s="235"/>
      <c r="C186" s="19" t="s">
        <v>35</v>
      </c>
      <c r="D186" s="19" t="s">
        <v>23</v>
      </c>
      <c r="E186" s="20">
        <v>1202</v>
      </c>
      <c r="F186" s="21">
        <v>64.14</v>
      </c>
      <c r="G186" s="21">
        <v>64.14</v>
      </c>
      <c r="H186" s="21"/>
      <c r="I186" s="21"/>
      <c r="J186" s="38"/>
      <c r="K186" s="75"/>
      <c r="L186" s="75"/>
      <c r="M186" s="75"/>
      <c r="N186" s="59"/>
      <c r="O186" s="59"/>
      <c r="P186" s="153"/>
    </row>
    <row r="187" spans="2:16" ht="17.25" customHeight="1" x14ac:dyDescent="0.25">
      <c r="B187" s="235"/>
      <c r="C187" s="19" t="s">
        <v>35</v>
      </c>
      <c r="D187" s="19" t="s">
        <v>16</v>
      </c>
      <c r="E187" s="20">
        <v>1201</v>
      </c>
      <c r="F187" s="21">
        <v>9.15</v>
      </c>
      <c r="G187" s="21">
        <v>9.15</v>
      </c>
      <c r="H187" s="21"/>
      <c r="I187" s="21"/>
      <c r="J187" s="38"/>
      <c r="K187" s="75"/>
      <c r="L187" s="75"/>
      <c r="M187" s="75"/>
      <c r="N187" s="59"/>
      <c r="O187" s="59"/>
      <c r="P187" s="153"/>
    </row>
    <row r="188" spans="2:16" ht="17.25" customHeight="1" x14ac:dyDescent="0.25">
      <c r="B188" s="235"/>
      <c r="C188" s="19" t="s">
        <v>35</v>
      </c>
      <c r="D188" s="19" t="s">
        <v>17</v>
      </c>
      <c r="E188" s="20">
        <v>1201</v>
      </c>
      <c r="F188" s="21">
        <v>10.77</v>
      </c>
      <c r="G188" s="21">
        <v>10.77</v>
      </c>
      <c r="H188" s="21"/>
      <c r="I188" s="21"/>
      <c r="J188" s="38"/>
      <c r="K188" s="75"/>
      <c r="L188" s="75"/>
      <c r="M188" s="75"/>
      <c r="N188" s="59"/>
      <c r="O188" s="59"/>
      <c r="P188" s="153"/>
    </row>
    <row r="189" spans="2:16" ht="17.25" customHeight="1" x14ac:dyDescent="0.25">
      <c r="B189" s="235"/>
      <c r="C189" s="19" t="s">
        <v>35</v>
      </c>
      <c r="D189" s="19" t="s">
        <v>18</v>
      </c>
      <c r="E189" s="20">
        <v>1201</v>
      </c>
      <c r="F189" s="21">
        <v>12.34</v>
      </c>
      <c r="G189" s="21">
        <v>12.34</v>
      </c>
      <c r="H189" s="21"/>
      <c r="I189" s="21"/>
      <c r="J189" s="38"/>
      <c r="K189" s="75"/>
      <c r="L189" s="75"/>
      <c r="M189" s="75"/>
      <c r="N189" s="59"/>
      <c r="O189" s="59"/>
      <c r="P189" s="153"/>
    </row>
    <row r="190" spans="2:16" ht="17.25" customHeight="1" x14ac:dyDescent="0.25">
      <c r="B190" s="235"/>
      <c r="C190" s="19" t="s">
        <v>37</v>
      </c>
      <c r="D190" s="19" t="s">
        <v>23</v>
      </c>
      <c r="E190" s="20">
        <v>1202</v>
      </c>
      <c r="F190" s="21">
        <v>52.6</v>
      </c>
      <c r="G190" s="21">
        <v>52.6</v>
      </c>
      <c r="H190" s="21"/>
      <c r="I190" s="21"/>
      <c r="J190" s="38"/>
      <c r="K190" s="75"/>
      <c r="L190" s="75"/>
      <c r="M190" s="75"/>
      <c r="N190" s="59"/>
      <c r="O190" s="59"/>
      <c r="P190" s="153"/>
    </row>
    <row r="191" spans="2:16" ht="17.25" customHeight="1" x14ac:dyDescent="0.25">
      <c r="B191" s="235"/>
      <c r="C191" s="19" t="s">
        <v>37</v>
      </c>
      <c r="D191" s="19" t="s">
        <v>16</v>
      </c>
      <c r="E191" s="20">
        <v>1203</v>
      </c>
      <c r="F191" s="21">
        <v>16.7</v>
      </c>
      <c r="G191" s="21">
        <v>16.7</v>
      </c>
      <c r="H191" s="21"/>
      <c r="I191" s="21"/>
      <c r="J191" s="38"/>
      <c r="K191" s="75"/>
      <c r="L191" s="75"/>
      <c r="M191" s="75"/>
      <c r="N191" s="59"/>
      <c r="O191" s="59"/>
      <c r="P191" s="153"/>
    </row>
    <row r="192" spans="2:16" ht="17.25" customHeight="1" x14ac:dyDescent="0.25">
      <c r="B192" s="235"/>
      <c r="C192" s="19" t="s">
        <v>71</v>
      </c>
      <c r="D192" s="19" t="s">
        <v>23</v>
      </c>
      <c r="E192" s="20">
        <v>1201</v>
      </c>
      <c r="F192" s="21">
        <v>26.96</v>
      </c>
      <c r="G192" s="21">
        <v>26.96</v>
      </c>
      <c r="H192" s="21"/>
      <c r="I192" s="21"/>
      <c r="J192" s="38"/>
      <c r="K192" s="75"/>
      <c r="L192" s="75"/>
      <c r="M192" s="75"/>
      <c r="N192" s="59"/>
      <c r="O192" s="59"/>
      <c r="P192" s="153"/>
    </row>
    <row r="193" spans="2:16" ht="17.25" customHeight="1" x14ac:dyDescent="0.25">
      <c r="B193" s="235"/>
      <c r="C193" s="19" t="s">
        <v>71</v>
      </c>
      <c r="D193" s="19" t="s">
        <v>16</v>
      </c>
      <c r="E193" s="20">
        <v>1202</v>
      </c>
      <c r="F193" s="21">
        <v>50.4</v>
      </c>
      <c r="G193" s="21">
        <v>50.4</v>
      </c>
      <c r="H193" s="21"/>
      <c r="I193" s="21"/>
      <c r="J193" s="38"/>
      <c r="K193" s="75"/>
      <c r="L193" s="75"/>
      <c r="M193" s="75"/>
      <c r="N193" s="59"/>
      <c r="O193" s="59"/>
      <c r="P193" s="153"/>
    </row>
    <row r="194" spans="2:16" ht="17.25" customHeight="1" x14ac:dyDescent="0.25">
      <c r="B194" s="235"/>
      <c r="C194" s="19" t="s">
        <v>71</v>
      </c>
      <c r="D194" s="19" t="s">
        <v>17</v>
      </c>
      <c r="E194" s="20">
        <v>1202</v>
      </c>
      <c r="F194" s="21">
        <v>4.2</v>
      </c>
      <c r="G194" s="21">
        <v>4.2</v>
      </c>
      <c r="H194" s="21"/>
      <c r="I194" s="21"/>
      <c r="J194" s="38"/>
      <c r="K194" s="75"/>
      <c r="L194" s="75"/>
      <c r="M194" s="75"/>
      <c r="N194" s="59"/>
      <c r="O194" s="59"/>
      <c r="P194" s="153"/>
    </row>
    <row r="195" spans="2:16" ht="17.25" customHeight="1" thickBot="1" x14ac:dyDescent="0.3">
      <c r="B195" s="236"/>
      <c r="C195" s="121" t="s">
        <v>71</v>
      </c>
      <c r="D195" s="121" t="s">
        <v>18</v>
      </c>
      <c r="E195" s="122">
        <v>6501</v>
      </c>
      <c r="F195" s="123">
        <v>2.7</v>
      </c>
      <c r="G195" s="123"/>
      <c r="H195" s="123"/>
      <c r="I195" s="123"/>
      <c r="J195" s="154"/>
      <c r="K195" s="163"/>
      <c r="L195" s="163"/>
      <c r="M195" s="155"/>
      <c r="N195" s="156"/>
      <c r="O195" s="156">
        <v>2.7</v>
      </c>
      <c r="P195" s="157"/>
    </row>
    <row r="196" spans="2:16" s="4" customFormat="1" ht="21" customHeight="1" x14ac:dyDescent="0.25">
      <c r="B196" s="190" t="s">
        <v>3</v>
      </c>
      <c r="C196" s="192" t="s">
        <v>4</v>
      </c>
      <c r="D196" s="181" t="s">
        <v>5</v>
      </c>
      <c r="E196" s="181" t="s">
        <v>6</v>
      </c>
      <c r="F196" s="181" t="s">
        <v>7</v>
      </c>
      <c r="G196" s="181" t="s">
        <v>8</v>
      </c>
      <c r="H196" s="181" t="s">
        <v>9</v>
      </c>
      <c r="I196" s="181" t="s">
        <v>10</v>
      </c>
      <c r="J196" s="179" t="s">
        <v>11</v>
      </c>
      <c r="K196" s="179" t="s">
        <v>98</v>
      </c>
      <c r="L196" s="179" t="s">
        <v>13</v>
      </c>
      <c r="M196" s="181" t="s">
        <v>101</v>
      </c>
      <c r="N196" s="231" t="s">
        <v>102</v>
      </c>
      <c r="O196" s="214" t="s">
        <v>103</v>
      </c>
      <c r="P196" s="216" t="s">
        <v>105</v>
      </c>
    </row>
    <row r="197" spans="2:16" s="4" customFormat="1" ht="25.5" customHeight="1" x14ac:dyDescent="0.25">
      <c r="B197" s="191"/>
      <c r="C197" s="193"/>
      <c r="D197" s="182"/>
      <c r="E197" s="182"/>
      <c r="F197" s="182"/>
      <c r="G197" s="182"/>
      <c r="H197" s="182"/>
      <c r="I197" s="182"/>
      <c r="J197" s="180"/>
      <c r="K197" s="180"/>
      <c r="L197" s="180"/>
      <c r="M197" s="182"/>
      <c r="N197" s="232"/>
      <c r="O197" s="215"/>
      <c r="P197" s="217"/>
    </row>
    <row r="198" spans="2:16" s="4" customFormat="1" ht="23.25" customHeight="1" x14ac:dyDescent="0.25">
      <c r="B198" s="191"/>
      <c r="C198" s="193"/>
      <c r="D198" s="182"/>
      <c r="E198" s="182"/>
      <c r="F198" s="182"/>
      <c r="G198" s="182"/>
      <c r="H198" s="182"/>
      <c r="I198" s="182"/>
      <c r="J198" s="180"/>
      <c r="K198" s="180"/>
      <c r="L198" s="180"/>
      <c r="M198" s="182"/>
      <c r="N198" s="232"/>
      <c r="O198" s="215"/>
      <c r="P198" s="217"/>
    </row>
    <row r="199" spans="2:16" s="4" customFormat="1" x14ac:dyDescent="0.25">
      <c r="B199" s="191"/>
      <c r="C199" s="193"/>
      <c r="D199" s="182"/>
      <c r="E199" s="182"/>
      <c r="F199" s="32" t="s">
        <v>14</v>
      </c>
      <c r="G199" s="32" t="s">
        <v>14</v>
      </c>
      <c r="H199" s="32" t="s">
        <v>14</v>
      </c>
      <c r="I199" s="32" t="s">
        <v>14</v>
      </c>
      <c r="J199" s="33" t="s">
        <v>14</v>
      </c>
      <c r="K199" s="33" t="s">
        <v>14</v>
      </c>
      <c r="L199" s="33" t="s">
        <v>14</v>
      </c>
      <c r="M199" s="32" t="s">
        <v>14</v>
      </c>
      <c r="N199" s="73" t="s">
        <v>14</v>
      </c>
      <c r="O199" s="33" t="s">
        <v>14</v>
      </c>
      <c r="P199" s="96" t="s">
        <v>14</v>
      </c>
    </row>
    <row r="200" spans="2:16" s="26" customFormat="1" ht="15.75" thickBot="1" x14ac:dyDescent="0.3">
      <c r="B200" s="97">
        <v>1</v>
      </c>
      <c r="C200" s="98">
        <v>2</v>
      </c>
      <c r="D200" s="98">
        <v>3</v>
      </c>
      <c r="E200" s="98">
        <v>4</v>
      </c>
      <c r="F200" s="98">
        <v>5</v>
      </c>
      <c r="G200" s="98">
        <v>6</v>
      </c>
      <c r="H200" s="98">
        <v>7</v>
      </c>
      <c r="I200" s="98">
        <v>9</v>
      </c>
      <c r="J200" s="98">
        <v>10</v>
      </c>
      <c r="K200" s="98">
        <v>11</v>
      </c>
      <c r="L200" s="159" t="s">
        <v>96</v>
      </c>
      <c r="M200" s="159" t="s">
        <v>97</v>
      </c>
      <c r="N200" s="160" t="s">
        <v>106</v>
      </c>
      <c r="O200" s="161" t="s">
        <v>107</v>
      </c>
      <c r="P200" s="162" t="s">
        <v>108</v>
      </c>
    </row>
    <row r="201" spans="2:16" ht="17.25" customHeight="1" x14ac:dyDescent="0.25">
      <c r="B201" s="203" t="s">
        <v>92</v>
      </c>
      <c r="C201" s="132" t="s">
        <v>72</v>
      </c>
      <c r="D201" s="132" t="s">
        <v>23</v>
      </c>
      <c r="E201" s="133">
        <v>1201</v>
      </c>
      <c r="F201" s="134">
        <v>10.68</v>
      </c>
      <c r="G201" s="134">
        <v>10.68</v>
      </c>
      <c r="H201" s="164"/>
      <c r="I201" s="164"/>
      <c r="J201" s="165"/>
      <c r="K201" s="166"/>
      <c r="L201" s="166"/>
      <c r="M201" s="166"/>
      <c r="N201" s="107"/>
      <c r="O201" s="107"/>
      <c r="P201" s="108"/>
    </row>
    <row r="202" spans="2:16" ht="17.25" customHeight="1" x14ac:dyDescent="0.25">
      <c r="B202" s="204"/>
      <c r="C202" s="19" t="s">
        <v>72</v>
      </c>
      <c r="D202" s="19" t="s">
        <v>16</v>
      </c>
      <c r="E202" s="20">
        <v>1202</v>
      </c>
      <c r="F202" s="21">
        <v>75.59</v>
      </c>
      <c r="G202" s="21">
        <v>75.59</v>
      </c>
      <c r="H202" s="22"/>
      <c r="I202" s="22"/>
      <c r="J202" s="24"/>
      <c r="K202" s="25"/>
      <c r="L202" s="25"/>
      <c r="M202" s="25"/>
      <c r="N202" s="49"/>
      <c r="O202" s="49"/>
      <c r="P202" s="109"/>
    </row>
    <row r="203" spans="2:16" ht="17.25" customHeight="1" x14ac:dyDescent="0.25">
      <c r="B203" s="204"/>
      <c r="C203" s="19" t="s">
        <v>38</v>
      </c>
      <c r="D203" s="19" t="s">
        <v>23</v>
      </c>
      <c r="E203" s="20">
        <v>1202</v>
      </c>
      <c r="F203" s="21">
        <v>48</v>
      </c>
      <c r="G203" s="21">
        <v>48</v>
      </c>
      <c r="H203" s="22"/>
      <c r="I203" s="22"/>
      <c r="J203" s="24"/>
      <c r="K203" s="25"/>
      <c r="L203" s="25"/>
      <c r="M203" s="25"/>
      <c r="N203" s="49"/>
      <c r="O203" s="49"/>
      <c r="P203" s="109"/>
    </row>
    <row r="204" spans="2:16" ht="17.25" customHeight="1" x14ac:dyDescent="0.25">
      <c r="B204" s="204"/>
      <c r="C204" s="19" t="s">
        <v>39</v>
      </c>
      <c r="D204" s="19" t="s">
        <v>23</v>
      </c>
      <c r="E204" s="20">
        <v>1202</v>
      </c>
      <c r="F204" s="21">
        <v>23.5</v>
      </c>
      <c r="G204" s="21">
        <v>23.5</v>
      </c>
      <c r="H204" s="22"/>
      <c r="I204" s="22"/>
      <c r="J204" s="24"/>
      <c r="K204" s="25"/>
      <c r="L204" s="25"/>
      <c r="M204" s="25"/>
      <c r="N204" s="49"/>
      <c r="O204" s="49"/>
      <c r="P204" s="109"/>
    </row>
    <row r="205" spans="2:16" ht="17.25" customHeight="1" x14ac:dyDescent="0.25">
      <c r="B205" s="204"/>
      <c r="C205" s="19" t="s">
        <v>39</v>
      </c>
      <c r="D205" s="19" t="s">
        <v>16</v>
      </c>
      <c r="E205" s="20">
        <v>1204</v>
      </c>
      <c r="F205" s="21">
        <v>26.6</v>
      </c>
      <c r="G205" s="21">
        <v>26.6</v>
      </c>
      <c r="H205" s="22"/>
      <c r="I205" s="22"/>
      <c r="J205" s="24"/>
      <c r="K205" s="25"/>
      <c r="L205" s="25"/>
      <c r="M205" s="25"/>
      <c r="N205" s="49"/>
      <c r="O205" s="49"/>
      <c r="P205" s="109"/>
    </row>
    <row r="206" spans="2:16" ht="17.25" customHeight="1" x14ac:dyDescent="0.25">
      <c r="B206" s="204"/>
      <c r="C206" s="19" t="s">
        <v>73</v>
      </c>
      <c r="D206" s="19" t="s">
        <v>23</v>
      </c>
      <c r="E206" s="20">
        <v>1202</v>
      </c>
      <c r="F206" s="21">
        <v>50.98</v>
      </c>
      <c r="G206" s="21">
        <v>50.98</v>
      </c>
      <c r="H206" s="22"/>
      <c r="I206" s="22"/>
      <c r="J206" s="24"/>
      <c r="K206" s="25"/>
      <c r="L206" s="25"/>
      <c r="M206" s="25"/>
      <c r="N206" s="49"/>
      <c r="O206" s="49"/>
      <c r="P206" s="109"/>
    </row>
    <row r="207" spans="2:16" ht="17.25" customHeight="1" x14ac:dyDescent="0.25">
      <c r="B207" s="204"/>
      <c r="C207" s="19" t="s">
        <v>74</v>
      </c>
      <c r="D207" s="19" t="s">
        <v>23</v>
      </c>
      <c r="E207" s="20">
        <v>1202</v>
      </c>
      <c r="F207" s="21">
        <v>79.959999999999994</v>
      </c>
      <c r="G207" s="21">
        <v>79.959999999999994</v>
      </c>
      <c r="H207" s="22"/>
      <c r="I207" s="22"/>
      <c r="J207" s="24"/>
      <c r="K207" s="25"/>
      <c r="L207" s="25"/>
      <c r="M207" s="25"/>
      <c r="N207" s="49"/>
      <c r="O207" s="49"/>
      <c r="P207" s="109"/>
    </row>
    <row r="208" spans="2:16" ht="17.25" customHeight="1" x14ac:dyDescent="0.25">
      <c r="B208" s="204"/>
      <c r="C208" s="19" t="s">
        <v>75</v>
      </c>
      <c r="D208" s="19" t="s">
        <v>23</v>
      </c>
      <c r="E208" s="20">
        <v>1202</v>
      </c>
      <c r="F208" s="21">
        <v>37.5</v>
      </c>
      <c r="G208" s="21">
        <v>37.5</v>
      </c>
      <c r="H208" s="22"/>
      <c r="I208" s="22"/>
      <c r="J208" s="24"/>
      <c r="K208" s="25"/>
      <c r="L208" s="25"/>
      <c r="M208" s="25"/>
      <c r="N208" s="49"/>
      <c r="O208" s="49"/>
      <c r="P208" s="109"/>
    </row>
    <row r="209" spans="2:16" ht="17.25" customHeight="1" x14ac:dyDescent="0.25">
      <c r="B209" s="204"/>
      <c r="C209" s="19" t="s">
        <v>76</v>
      </c>
      <c r="D209" s="19" t="s">
        <v>23</v>
      </c>
      <c r="E209" s="20">
        <v>1203</v>
      </c>
      <c r="F209" s="21">
        <v>12.39</v>
      </c>
      <c r="G209" s="21">
        <v>12.39</v>
      </c>
      <c r="H209" s="22"/>
      <c r="I209" s="22"/>
      <c r="J209" s="24"/>
      <c r="K209" s="25"/>
      <c r="L209" s="25"/>
      <c r="M209" s="25"/>
      <c r="N209" s="49"/>
      <c r="O209" s="49"/>
      <c r="P209" s="109"/>
    </row>
    <row r="210" spans="2:16" ht="17.25" customHeight="1" x14ac:dyDescent="0.25">
      <c r="B210" s="204"/>
      <c r="C210" s="19" t="s">
        <v>76</v>
      </c>
      <c r="D210" s="19" t="s">
        <v>16</v>
      </c>
      <c r="E210" s="20">
        <v>1204</v>
      </c>
      <c r="F210" s="21">
        <v>54.5</v>
      </c>
      <c r="G210" s="21">
        <v>54.5</v>
      </c>
      <c r="H210" s="22"/>
      <c r="I210" s="22"/>
      <c r="J210" s="24"/>
      <c r="K210" s="25"/>
      <c r="L210" s="25"/>
      <c r="M210" s="25"/>
      <c r="N210" s="49"/>
      <c r="O210" s="49"/>
      <c r="P210" s="109"/>
    </row>
    <row r="211" spans="2:16" ht="17.25" customHeight="1" x14ac:dyDescent="0.25">
      <c r="B211" s="204"/>
      <c r="C211" s="19" t="s">
        <v>76</v>
      </c>
      <c r="D211" s="19" t="s">
        <v>17</v>
      </c>
      <c r="E211" s="20">
        <v>1201</v>
      </c>
      <c r="F211" s="21">
        <v>2.62</v>
      </c>
      <c r="G211" s="21">
        <v>2.62</v>
      </c>
      <c r="H211" s="22"/>
      <c r="I211" s="22"/>
      <c r="J211" s="24"/>
      <c r="K211" s="25"/>
      <c r="L211" s="25"/>
      <c r="M211" s="25"/>
      <c r="N211" s="49"/>
      <c r="O211" s="49"/>
      <c r="P211" s="109"/>
    </row>
    <row r="212" spans="2:16" ht="17.25" customHeight="1" x14ac:dyDescent="0.25">
      <c r="B212" s="204"/>
      <c r="C212" s="19" t="s">
        <v>77</v>
      </c>
      <c r="D212" s="19" t="s">
        <v>23</v>
      </c>
      <c r="E212" s="20">
        <v>1202</v>
      </c>
      <c r="F212" s="21">
        <v>35.799999999999997</v>
      </c>
      <c r="G212" s="21">
        <v>35.799999999999997</v>
      </c>
      <c r="H212" s="22"/>
      <c r="I212" s="22"/>
      <c r="J212" s="24"/>
      <c r="K212" s="25"/>
      <c r="L212" s="25"/>
      <c r="M212" s="25"/>
      <c r="N212" s="49"/>
      <c r="O212" s="49"/>
      <c r="P212" s="109"/>
    </row>
    <row r="213" spans="2:16" ht="17.25" customHeight="1" x14ac:dyDescent="0.25">
      <c r="B213" s="204"/>
      <c r="C213" s="19" t="s">
        <v>77</v>
      </c>
      <c r="D213" s="19" t="s">
        <v>16</v>
      </c>
      <c r="E213" s="20">
        <v>1203</v>
      </c>
      <c r="F213" s="21">
        <v>25.42</v>
      </c>
      <c r="G213" s="21">
        <v>25.42</v>
      </c>
      <c r="H213" s="22"/>
      <c r="I213" s="22"/>
      <c r="J213" s="24"/>
      <c r="K213" s="25"/>
      <c r="L213" s="25"/>
      <c r="M213" s="25"/>
      <c r="N213" s="49"/>
      <c r="O213" s="49"/>
      <c r="P213" s="109"/>
    </row>
    <row r="214" spans="2:16" ht="17.25" customHeight="1" x14ac:dyDescent="0.25">
      <c r="B214" s="204"/>
      <c r="C214" s="19" t="s">
        <v>77</v>
      </c>
      <c r="D214" s="19" t="s">
        <v>17</v>
      </c>
      <c r="E214" s="20">
        <v>1204</v>
      </c>
      <c r="F214" s="21">
        <v>14.8</v>
      </c>
      <c r="G214" s="21">
        <v>14.8</v>
      </c>
      <c r="H214" s="22"/>
      <c r="I214" s="22"/>
      <c r="J214" s="24"/>
      <c r="K214" s="25"/>
      <c r="L214" s="25"/>
      <c r="M214" s="25"/>
      <c r="N214" s="49"/>
      <c r="O214" s="49"/>
      <c r="P214" s="109"/>
    </row>
    <row r="215" spans="2:16" ht="17.25" customHeight="1" x14ac:dyDescent="0.25">
      <c r="B215" s="204"/>
      <c r="C215" s="19" t="s">
        <v>78</v>
      </c>
      <c r="D215" s="19" t="s">
        <v>23</v>
      </c>
      <c r="E215" s="20">
        <v>1202</v>
      </c>
      <c r="F215" s="21">
        <v>51.55</v>
      </c>
      <c r="G215" s="21">
        <v>51.55</v>
      </c>
      <c r="H215" s="22"/>
      <c r="I215" s="22"/>
      <c r="J215" s="24"/>
      <c r="K215" s="25"/>
      <c r="L215" s="25"/>
      <c r="M215" s="25"/>
      <c r="N215" s="49"/>
      <c r="O215" s="49"/>
      <c r="P215" s="109"/>
    </row>
    <row r="216" spans="2:16" ht="17.25" customHeight="1" x14ac:dyDescent="0.25">
      <c r="B216" s="204"/>
      <c r="C216" s="19" t="s">
        <v>78</v>
      </c>
      <c r="D216" s="19" t="s">
        <v>16</v>
      </c>
      <c r="E216" s="20">
        <v>1204</v>
      </c>
      <c r="F216" s="21">
        <v>6.52</v>
      </c>
      <c r="G216" s="21">
        <v>6.52</v>
      </c>
      <c r="H216" s="22"/>
      <c r="I216" s="22"/>
      <c r="J216" s="24"/>
      <c r="K216" s="25"/>
      <c r="L216" s="25"/>
      <c r="M216" s="25"/>
      <c r="N216" s="49"/>
      <c r="O216" s="49"/>
      <c r="P216" s="109"/>
    </row>
    <row r="217" spans="2:16" ht="17.25" customHeight="1" x14ac:dyDescent="0.25">
      <c r="B217" s="204"/>
      <c r="C217" s="19" t="s">
        <v>79</v>
      </c>
      <c r="D217" s="19" t="s">
        <v>23</v>
      </c>
      <c r="E217" s="20">
        <v>1204</v>
      </c>
      <c r="F217" s="21">
        <v>66.91</v>
      </c>
      <c r="G217" s="21">
        <v>66.91</v>
      </c>
      <c r="H217" s="22"/>
      <c r="I217" s="22"/>
      <c r="J217" s="24"/>
      <c r="K217" s="25"/>
      <c r="L217" s="25"/>
      <c r="M217" s="25"/>
      <c r="N217" s="49"/>
      <c r="O217" s="49"/>
      <c r="P217" s="109"/>
    </row>
    <row r="218" spans="2:16" ht="17.25" customHeight="1" x14ac:dyDescent="0.25">
      <c r="B218" s="204"/>
      <c r="C218" s="19" t="s">
        <v>79</v>
      </c>
      <c r="D218" s="19" t="s">
        <v>16</v>
      </c>
      <c r="E218" s="20">
        <v>1204</v>
      </c>
      <c r="F218" s="21">
        <v>12.96</v>
      </c>
      <c r="G218" s="21">
        <v>12.96</v>
      </c>
      <c r="H218" s="22"/>
      <c r="I218" s="22"/>
      <c r="J218" s="24"/>
      <c r="K218" s="25"/>
      <c r="L218" s="25"/>
      <c r="M218" s="25"/>
      <c r="N218" s="49"/>
      <c r="O218" s="49"/>
      <c r="P218" s="109"/>
    </row>
    <row r="219" spans="2:16" ht="17.25" customHeight="1" x14ac:dyDescent="0.25">
      <c r="B219" s="204"/>
      <c r="C219" s="19" t="s">
        <v>79</v>
      </c>
      <c r="D219" s="19" t="s">
        <v>17</v>
      </c>
      <c r="E219" s="20">
        <v>6501</v>
      </c>
      <c r="F219" s="21">
        <v>4.1500000000000004</v>
      </c>
      <c r="G219" s="22"/>
      <c r="H219" s="22"/>
      <c r="I219" s="22"/>
      <c r="J219" s="24"/>
      <c r="K219" s="25"/>
      <c r="L219" s="25"/>
      <c r="M219" s="25"/>
      <c r="N219" s="49"/>
      <c r="O219" s="78">
        <v>4.1500000000000004</v>
      </c>
      <c r="P219" s="109"/>
    </row>
    <row r="220" spans="2:16" ht="17.25" customHeight="1" x14ac:dyDescent="0.25">
      <c r="B220" s="204"/>
      <c r="C220" s="19" t="s">
        <v>80</v>
      </c>
      <c r="D220" s="19" t="s">
        <v>23</v>
      </c>
      <c r="E220" s="20">
        <v>1204</v>
      </c>
      <c r="F220" s="21">
        <v>29.98</v>
      </c>
      <c r="G220" s="21">
        <v>29.98</v>
      </c>
      <c r="H220" s="22"/>
      <c r="I220" s="22"/>
      <c r="J220" s="24"/>
      <c r="K220" s="25"/>
      <c r="L220" s="25"/>
      <c r="M220" s="25"/>
      <c r="N220" s="49"/>
      <c r="O220" s="49"/>
      <c r="P220" s="109"/>
    </row>
    <row r="221" spans="2:16" ht="17.25" customHeight="1" x14ac:dyDescent="0.25">
      <c r="B221" s="204"/>
      <c r="C221" s="19" t="s">
        <v>80</v>
      </c>
      <c r="D221" s="19" t="s">
        <v>16</v>
      </c>
      <c r="E221" s="20">
        <v>1204</v>
      </c>
      <c r="F221" s="21">
        <v>10.63</v>
      </c>
      <c r="G221" s="21">
        <v>10.63</v>
      </c>
      <c r="H221" s="22"/>
      <c r="I221" s="22"/>
      <c r="J221" s="24"/>
      <c r="K221" s="25"/>
      <c r="L221" s="25"/>
      <c r="M221" s="25"/>
      <c r="N221" s="49"/>
      <c r="O221" s="49"/>
      <c r="P221" s="109"/>
    </row>
    <row r="222" spans="2:16" ht="17.25" customHeight="1" x14ac:dyDescent="0.25">
      <c r="B222" s="204"/>
      <c r="C222" s="19" t="s">
        <v>80</v>
      </c>
      <c r="D222" s="19" t="s">
        <v>17</v>
      </c>
      <c r="E222" s="20">
        <v>1211</v>
      </c>
      <c r="F222" s="21">
        <v>4.32</v>
      </c>
      <c r="G222" s="21">
        <v>4.32</v>
      </c>
      <c r="H222" s="22"/>
      <c r="I222" s="22"/>
      <c r="J222" s="24"/>
      <c r="K222" s="25"/>
      <c r="L222" s="25"/>
      <c r="M222" s="25"/>
      <c r="N222" s="49"/>
      <c r="O222" s="49"/>
      <c r="P222" s="109"/>
    </row>
    <row r="223" spans="2:16" ht="17.25" customHeight="1" x14ac:dyDescent="0.25">
      <c r="B223" s="204"/>
      <c r="C223" s="19" t="s">
        <v>80</v>
      </c>
      <c r="D223" s="19" t="s">
        <v>18</v>
      </c>
      <c r="E223" s="20">
        <v>1203</v>
      </c>
      <c r="F223" s="21">
        <v>32.92</v>
      </c>
      <c r="G223" s="21">
        <v>32.92</v>
      </c>
      <c r="H223" s="22"/>
      <c r="I223" s="22"/>
      <c r="J223" s="24"/>
      <c r="K223" s="25"/>
      <c r="L223" s="25"/>
      <c r="M223" s="25"/>
      <c r="N223" s="49"/>
      <c r="O223" s="49"/>
      <c r="P223" s="109"/>
    </row>
    <row r="224" spans="2:16" ht="17.25" customHeight="1" x14ac:dyDescent="0.25">
      <c r="B224" s="204"/>
      <c r="C224" s="19" t="s">
        <v>81</v>
      </c>
      <c r="D224" s="19" t="s">
        <v>23</v>
      </c>
      <c r="E224" s="20">
        <v>1202</v>
      </c>
      <c r="F224" s="21">
        <v>19.899999999999999</v>
      </c>
      <c r="G224" s="21">
        <v>19.899999999999999</v>
      </c>
      <c r="H224" s="22"/>
      <c r="I224" s="22"/>
      <c r="J224" s="24"/>
      <c r="K224" s="25"/>
      <c r="L224" s="25"/>
      <c r="M224" s="25"/>
      <c r="N224" s="49"/>
      <c r="O224" s="49"/>
      <c r="P224" s="109"/>
    </row>
    <row r="225" spans="2:17" ht="17.25" customHeight="1" x14ac:dyDescent="0.25">
      <c r="B225" s="204"/>
      <c r="C225" s="19" t="s">
        <v>81</v>
      </c>
      <c r="D225" s="19" t="s">
        <v>16</v>
      </c>
      <c r="E225" s="20">
        <v>1211</v>
      </c>
      <c r="F225" s="21">
        <v>16.600000000000001</v>
      </c>
      <c r="G225" s="21">
        <v>16.600000000000001</v>
      </c>
      <c r="H225" s="22"/>
      <c r="I225" s="22"/>
      <c r="J225" s="24"/>
      <c r="K225" s="25"/>
      <c r="L225" s="25"/>
      <c r="M225" s="25"/>
      <c r="N225" s="49"/>
      <c r="O225" s="49"/>
      <c r="P225" s="109"/>
    </row>
    <row r="226" spans="2:17" ht="17.25" customHeight="1" x14ac:dyDescent="0.25">
      <c r="B226" s="204"/>
      <c r="C226" s="19" t="s">
        <v>81</v>
      </c>
      <c r="D226" s="19" t="s">
        <v>17</v>
      </c>
      <c r="E226" s="20">
        <v>1211</v>
      </c>
      <c r="F226" s="21">
        <v>4.9000000000000004</v>
      </c>
      <c r="G226" s="21">
        <v>4.9000000000000004</v>
      </c>
      <c r="H226" s="22"/>
      <c r="I226" s="22"/>
      <c r="J226" s="24"/>
      <c r="K226" s="25"/>
      <c r="L226" s="25"/>
      <c r="M226" s="25"/>
      <c r="N226" s="49"/>
      <c r="O226" s="49"/>
      <c r="P226" s="109"/>
    </row>
    <row r="227" spans="2:17" ht="17.25" customHeight="1" x14ac:dyDescent="0.25">
      <c r="B227" s="204"/>
      <c r="C227" s="19" t="s">
        <v>81</v>
      </c>
      <c r="D227" s="19" t="s">
        <v>18</v>
      </c>
      <c r="E227" s="20">
        <v>1211</v>
      </c>
      <c r="F227" s="21">
        <v>4.0999999999999996</v>
      </c>
      <c r="G227" s="21">
        <v>4.0999999999999996</v>
      </c>
      <c r="H227" s="22"/>
      <c r="I227" s="22"/>
      <c r="J227" s="24"/>
      <c r="K227" s="25"/>
      <c r="L227" s="25"/>
      <c r="M227" s="25"/>
      <c r="N227" s="49"/>
      <c r="O227" s="49"/>
      <c r="P227" s="109"/>
    </row>
    <row r="228" spans="2:17" ht="17.25" customHeight="1" x14ac:dyDescent="0.25">
      <c r="B228" s="204"/>
      <c r="C228" s="19" t="s">
        <v>82</v>
      </c>
      <c r="D228" s="19" t="s">
        <v>16</v>
      </c>
      <c r="E228" s="20">
        <v>1204</v>
      </c>
      <c r="F228" s="22">
        <v>1.5</v>
      </c>
      <c r="G228" s="22">
        <v>1.5</v>
      </c>
      <c r="H228" s="22"/>
      <c r="I228" s="22"/>
      <c r="J228" s="24"/>
      <c r="K228" s="25"/>
      <c r="L228" s="25"/>
      <c r="M228" s="25"/>
      <c r="N228" s="49"/>
      <c r="O228" s="49"/>
      <c r="P228" s="109"/>
    </row>
    <row r="229" spans="2:17" ht="17.25" customHeight="1" x14ac:dyDescent="0.25">
      <c r="B229" s="204"/>
      <c r="C229" s="19" t="s">
        <v>83</v>
      </c>
      <c r="D229" s="19" t="s">
        <v>19</v>
      </c>
      <c r="E229" s="20">
        <v>4102</v>
      </c>
      <c r="F229" s="22">
        <v>15</v>
      </c>
      <c r="G229" s="22"/>
      <c r="H229" s="22"/>
      <c r="I229" s="22"/>
      <c r="J229" s="24">
        <v>15</v>
      </c>
      <c r="K229" s="25"/>
      <c r="L229" s="25"/>
      <c r="M229" s="25"/>
      <c r="N229" s="49"/>
      <c r="O229" s="49"/>
      <c r="P229" s="109"/>
    </row>
    <row r="230" spans="2:17" ht="17.25" customHeight="1" x14ac:dyDescent="0.25">
      <c r="B230" s="204"/>
      <c r="C230" s="19" t="s">
        <v>84</v>
      </c>
      <c r="D230" s="19" t="s">
        <v>23</v>
      </c>
      <c r="E230" s="20">
        <v>1204</v>
      </c>
      <c r="F230" s="22">
        <v>0.25</v>
      </c>
      <c r="G230" s="22">
        <v>0.25</v>
      </c>
      <c r="H230" s="22"/>
      <c r="I230" s="22"/>
      <c r="J230" s="24"/>
      <c r="K230" s="25"/>
      <c r="L230" s="25"/>
      <c r="M230" s="25"/>
      <c r="N230" s="49"/>
      <c r="O230" s="77"/>
      <c r="P230" s="109"/>
    </row>
    <row r="231" spans="2:17" ht="17.25" customHeight="1" x14ac:dyDescent="0.25">
      <c r="B231" s="204"/>
      <c r="C231" s="19" t="s">
        <v>84</v>
      </c>
      <c r="D231" s="19" t="s">
        <v>16</v>
      </c>
      <c r="E231" s="20">
        <v>1204</v>
      </c>
      <c r="F231" s="22">
        <v>0.25</v>
      </c>
      <c r="G231" s="22">
        <v>0.25</v>
      </c>
      <c r="H231" s="22"/>
      <c r="I231" s="22"/>
      <c r="J231" s="24"/>
      <c r="K231" s="25"/>
      <c r="L231" s="25"/>
      <c r="M231" s="25"/>
      <c r="N231" s="49"/>
      <c r="O231" s="59"/>
      <c r="P231" s="109"/>
    </row>
    <row r="232" spans="2:17" ht="17.25" customHeight="1" thickBot="1" x14ac:dyDescent="0.3">
      <c r="B232" s="205"/>
      <c r="C232" s="208" t="s">
        <v>100</v>
      </c>
      <c r="D232" s="208"/>
      <c r="E232" s="208"/>
      <c r="F232" s="89">
        <f>F104+F105+F106+F107+F108+F109+F110+F111+F112+F113+F114+F115+F116+F117+F123+F124+F125+F126+F127+F128+F129+F130+F131+F132+F133+F134+F135+F136+F137+F138+F139+F140+F141+F142+F143+F144+F145+F146+F147+F148+F149+F150+F151+F152+F153+F154+F155+F156+F162+F163+F164+F165+F166+F167+F168+F169+F170+F171+F172+F173+F174+F175+F176+F177+F178+F179+F180+F181+F182+F183+F184+F185+F186+F187+F188+F189+F190+F191+F192+F193+F194+F195+F201+F202+F203+F204+F205+F206+F207+F208+F209+F210+F211+F212+F213+F214+F215+F216+F217+F218+F219+F220+F221+F222+F223+F224+F225+F226+F227+F228+F229+F230+F231</f>
        <v>2949.6499999999996</v>
      </c>
      <c r="G232" s="90">
        <f t="shared" ref="G232:P232" si="2">G104+G105+G106+G107+G108+G109+G110+G111+G112+G113+G114+G115+G116+G117+G123+G124+G125+G126+G127+G128+G129+G130+G131+G132+G133+G134+G135+G136+G137+G138+G139+G140+G141+G142+G143+G144+G145+G146+G147+G148+G149+G150+G151+G152+G153+G154+G155+G156+G162+G163+G164+G165+G166+G167+G168+G169+G170+G171+G172+G173+G174+G175+G176+G177+G178+G179+G180+G181+G182+G183+G184+G185+G186+G187+G188+G189+G190+G191+G192+G193+G194+G195+G201+G202+G203+G204+G205+G206+G207+G208+G209+G210+G211+G212+G213+G214+G215+G216+G217+G218+G219+G220+G221+G222+G223+G224+G225+G226+G227+G228+G229+G230+G231</f>
        <v>2412.6200000000003</v>
      </c>
      <c r="H232" s="90">
        <f t="shared" si="2"/>
        <v>0</v>
      </c>
      <c r="I232" s="90">
        <f t="shared" si="2"/>
        <v>35.839999999999996</v>
      </c>
      <c r="J232" s="90">
        <f t="shared" si="2"/>
        <v>161.76000000000002</v>
      </c>
      <c r="K232" s="90">
        <f t="shared" si="2"/>
        <v>107.04</v>
      </c>
      <c r="L232" s="90">
        <f t="shared" si="2"/>
        <v>182.67</v>
      </c>
      <c r="M232" s="90">
        <f t="shared" si="2"/>
        <v>37.670000000000009</v>
      </c>
      <c r="N232" s="90">
        <f t="shared" si="2"/>
        <v>0</v>
      </c>
      <c r="O232" s="90">
        <f t="shared" si="2"/>
        <v>12.05</v>
      </c>
      <c r="P232" s="167">
        <f t="shared" si="2"/>
        <v>0</v>
      </c>
      <c r="Q232" s="40">
        <f>G232+H232+I232+J232+K232+L232+M232+N232+O232+P232</f>
        <v>2949.650000000001</v>
      </c>
    </row>
    <row r="233" spans="2:17" ht="17.25" customHeight="1" x14ac:dyDescent="0.25">
      <c r="B233" s="199" t="s">
        <v>94</v>
      </c>
      <c r="C233" s="43" t="s">
        <v>26</v>
      </c>
      <c r="D233" s="43" t="s">
        <v>23</v>
      </c>
      <c r="E233" s="44">
        <v>1201</v>
      </c>
      <c r="F233" s="60">
        <v>46.46</v>
      </c>
      <c r="G233" s="45">
        <v>46.46</v>
      </c>
      <c r="H233" s="45"/>
      <c r="I233" s="45"/>
      <c r="J233" s="61"/>
      <c r="K233" s="76"/>
      <c r="L233" s="76"/>
      <c r="M233" s="48"/>
      <c r="N233" s="52"/>
      <c r="O233" s="62"/>
      <c r="P233" s="120"/>
    </row>
    <row r="234" spans="2:17" ht="17.25" customHeight="1" thickBot="1" x14ac:dyDescent="0.3">
      <c r="B234" s="200"/>
      <c r="C234" s="121" t="s">
        <v>26</v>
      </c>
      <c r="D234" s="121" t="s">
        <v>16</v>
      </c>
      <c r="E234" s="122">
        <v>1202</v>
      </c>
      <c r="F234" s="123">
        <v>3.5</v>
      </c>
      <c r="G234" s="124">
        <v>3.5</v>
      </c>
      <c r="H234" s="124"/>
      <c r="I234" s="124"/>
      <c r="J234" s="125"/>
      <c r="K234" s="168"/>
      <c r="L234" s="168"/>
      <c r="M234" s="169"/>
      <c r="N234" s="114"/>
      <c r="O234" s="156"/>
      <c r="P234" s="115"/>
    </row>
    <row r="235" spans="2:17" s="4" customFormat="1" ht="21" customHeight="1" x14ac:dyDescent="0.25">
      <c r="B235" s="190" t="s">
        <v>3</v>
      </c>
      <c r="C235" s="192" t="s">
        <v>4</v>
      </c>
      <c r="D235" s="181" t="s">
        <v>5</v>
      </c>
      <c r="E235" s="181" t="s">
        <v>6</v>
      </c>
      <c r="F235" s="181" t="s">
        <v>7</v>
      </c>
      <c r="G235" s="181" t="s">
        <v>8</v>
      </c>
      <c r="H235" s="181" t="s">
        <v>9</v>
      </c>
      <c r="I235" s="181" t="s">
        <v>10</v>
      </c>
      <c r="J235" s="179" t="s">
        <v>11</v>
      </c>
      <c r="K235" s="179" t="s">
        <v>98</v>
      </c>
      <c r="L235" s="179" t="s">
        <v>13</v>
      </c>
      <c r="M235" s="181" t="s">
        <v>101</v>
      </c>
      <c r="N235" s="231" t="s">
        <v>102</v>
      </c>
      <c r="O235" s="214" t="s">
        <v>103</v>
      </c>
      <c r="P235" s="216" t="s">
        <v>105</v>
      </c>
    </row>
    <row r="236" spans="2:17" s="4" customFormat="1" ht="28.5" customHeight="1" x14ac:dyDescent="0.25">
      <c r="B236" s="191"/>
      <c r="C236" s="193"/>
      <c r="D236" s="182"/>
      <c r="E236" s="182"/>
      <c r="F236" s="182"/>
      <c r="G236" s="182"/>
      <c r="H236" s="182"/>
      <c r="I236" s="182"/>
      <c r="J236" s="180"/>
      <c r="K236" s="180"/>
      <c r="L236" s="180"/>
      <c r="M236" s="182"/>
      <c r="N236" s="232"/>
      <c r="O236" s="215"/>
      <c r="P236" s="217"/>
    </row>
    <row r="237" spans="2:17" s="4" customFormat="1" ht="21" customHeight="1" x14ac:dyDescent="0.25">
      <c r="B237" s="191"/>
      <c r="C237" s="193"/>
      <c r="D237" s="182"/>
      <c r="E237" s="182"/>
      <c r="F237" s="182"/>
      <c r="G237" s="182"/>
      <c r="H237" s="182"/>
      <c r="I237" s="182"/>
      <c r="J237" s="180"/>
      <c r="K237" s="180"/>
      <c r="L237" s="180"/>
      <c r="M237" s="182"/>
      <c r="N237" s="232"/>
      <c r="O237" s="215"/>
      <c r="P237" s="217"/>
    </row>
    <row r="238" spans="2:17" s="4" customFormat="1" x14ac:dyDescent="0.25">
      <c r="B238" s="191"/>
      <c r="C238" s="193"/>
      <c r="D238" s="182"/>
      <c r="E238" s="182"/>
      <c r="F238" s="32" t="s">
        <v>14</v>
      </c>
      <c r="G238" s="32" t="s">
        <v>14</v>
      </c>
      <c r="H238" s="32" t="s">
        <v>14</v>
      </c>
      <c r="I238" s="32" t="s">
        <v>14</v>
      </c>
      <c r="J238" s="33" t="s">
        <v>14</v>
      </c>
      <c r="K238" s="33" t="s">
        <v>14</v>
      </c>
      <c r="L238" s="33" t="s">
        <v>14</v>
      </c>
      <c r="M238" s="32" t="s">
        <v>14</v>
      </c>
      <c r="N238" s="73" t="s">
        <v>14</v>
      </c>
      <c r="O238" s="33" t="s">
        <v>14</v>
      </c>
      <c r="P238" s="96" t="s">
        <v>14</v>
      </c>
    </row>
    <row r="239" spans="2:17" s="26" customFormat="1" ht="15.75" thickBot="1" x14ac:dyDescent="0.3">
      <c r="B239" s="97">
        <v>1</v>
      </c>
      <c r="C239" s="98">
        <v>2</v>
      </c>
      <c r="D239" s="98">
        <v>3</v>
      </c>
      <c r="E239" s="98">
        <v>4</v>
      </c>
      <c r="F239" s="98">
        <v>5</v>
      </c>
      <c r="G239" s="98">
        <v>6</v>
      </c>
      <c r="H239" s="98">
        <v>7</v>
      </c>
      <c r="I239" s="98">
        <v>9</v>
      </c>
      <c r="J239" s="98">
        <v>10</v>
      </c>
      <c r="K239" s="98">
        <v>11</v>
      </c>
      <c r="L239" s="159" t="s">
        <v>96</v>
      </c>
      <c r="M239" s="159" t="s">
        <v>97</v>
      </c>
      <c r="N239" s="160" t="s">
        <v>106</v>
      </c>
      <c r="O239" s="161" t="s">
        <v>107</v>
      </c>
      <c r="P239" s="162" t="s">
        <v>108</v>
      </c>
    </row>
    <row r="240" spans="2:17" ht="17.25" customHeight="1" thickBot="1" x14ac:dyDescent="0.3">
      <c r="B240" s="228" t="s">
        <v>93</v>
      </c>
      <c r="C240" s="229"/>
      <c r="D240" s="229"/>
      <c r="E240" s="230"/>
      <c r="F240" s="170">
        <f>F233+F234</f>
        <v>49.96</v>
      </c>
      <c r="G240" s="170">
        <f t="shared" ref="G240:P240" si="3">G233+G234</f>
        <v>49.96</v>
      </c>
      <c r="H240" s="170">
        <f t="shared" si="3"/>
        <v>0</v>
      </c>
      <c r="I240" s="170">
        <f t="shared" si="3"/>
        <v>0</v>
      </c>
      <c r="J240" s="170">
        <f t="shared" si="3"/>
        <v>0</v>
      </c>
      <c r="K240" s="170">
        <f t="shared" si="3"/>
        <v>0</v>
      </c>
      <c r="L240" s="170">
        <f t="shared" si="3"/>
        <v>0</v>
      </c>
      <c r="M240" s="170">
        <f t="shared" si="3"/>
        <v>0</v>
      </c>
      <c r="N240" s="170">
        <f t="shared" si="3"/>
        <v>0</v>
      </c>
      <c r="O240" s="170">
        <f t="shared" si="3"/>
        <v>0</v>
      </c>
      <c r="P240" s="171">
        <f t="shared" si="3"/>
        <v>0</v>
      </c>
    </row>
    <row r="241" spans="2:17" ht="17.25" customHeight="1" x14ac:dyDescent="0.25">
      <c r="B241" s="226" t="s">
        <v>95</v>
      </c>
      <c r="C241" s="43" t="s">
        <v>24</v>
      </c>
      <c r="D241" s="43" t="s">
        <v>16</v>
      </c>
      <c r="E241" s="44">
        <v>6201</v>
      </c>
      <c r="F241" s="45">
        <v>50</v>
      </c>
      <c r="G241" s="45"/>
      <c r="H241" s="45"/>
      <c r="I241" s="45"/>
      <c r="J241" s="61"/>
      <c r="K241" s="76"/>
      <c r="L241" s="76"/>
      <c r="M241" s="86">
        <v>50</v>
      </c>
      <c r="N241" s="52"/>
      <c r="O241" s="52"/>
      <c r="P241" s="120"/>
    </row>
    <row r="242" spans="2:17" ht="17.25" customHeight="1" x14ac:dyDescent="0.25">
      <c r="B242" s="226"/>
      <c r="C242" s="19" t="s">
        <v>85</v>
      </c>
      <c r="D242" s="19" t="s">
        <v>23</v>
      </c>
      <c r="E242" s="20">
        <v>1401</v>
      </c>
      <c r="F242" s="22">
        <v>50</v>
      </c>
      <c r="G242" s="22"/>
      <c r="H242" s="22">
        <v>50</v>
      </c>
      <c r="I242" s="22"/>
      <c r="J242" s="24"/>
      <c r="K242" s="25"/>
      <c r="L242" s="25"/>
      <c r="M242" s="39"/>
      <c r="N242" s="49"/>
      <c r="O242" s="49"/>
      <c r="P242" s="109"/>
    </row>
    <row r="243" spans="2:17" ht="17.25" customHeight="1" x14ac:dyDescent="0.25">
      <c r="B243" s="226"/>
      <c r="C243" s="19" t="s">
        <v>85</v>
      </c>
      <c r="D243" s="19" t="s">
        <v>16</v>
      </c>
      <c r="E243" s="20">
        <v>6201</v>
      </c>
      <c r="F243" s="22">
        <v>50</v>
      </c>
      <c r="G243" s="22"/>
      <c r="H243" s="22"/>
      <c r="I243" s="22"/>
      <c r="J243" s="24"/>
      <c r="K243" s="25"/>
      <c r="L243" s="25"/>
      <c r="M243" s="39">
        <v>50</v>
      </c>
      <c r="N243" s="49"/>
      <c r="O243" s="49"/>
      <c r="P243" s="109"/>
    </row>
    <row r="244" spans="2:17" ht="17.25" customHeight="1" x14ac:dyDescent="0.25">
      <c r="B244" s="226"/>
      <c r="C244" s="19" t="s">
        <v>86</v>
      </c>
      <c r="D244" s="19" t="s">
        <v>16</v>
      </c>
      <c r="E244" s="20">
        <v>4101</v>
      </c>
      <c r="F244" s="22">
        <v>50</v>
      </c>
      <c r="G244" s="22"/>
      <c r="H244" s="22"/>
      <c r="I244" s="22"/>
      <c r="J244" s="24">
        <v>50</v>
      </c>
      <c r="K244" s="25"/>
      <c r="L244" s="25"/>
      <c r="M244" s="25"/>
      <c r="N244" s="49"/>
      <c r="O244" s="49"/>
      <c r="P244" s="109"/>
    </row>
    <row r="245" spans="2:17" ht="17.25" customHeight="1" x14ac:dyDescent="0.25">
      <c r="B245" s="226"/>
      <c r="C245" s="19" t="s">
        <v>56</v>
      </c>
      <c r="D245" s="19" t="s">
        <v>23</v>
      </c>
      <c r="E245" s="20">
        <v>1202</v>
      </c>
      <c r="F245" s="22">
        <v>50</v>
      </c>
      <c r="G245" s="22">
        <v>50</v>
      </c>
      <c r="H245" s="22"/>
      <c r="I245" s="22"/>
      <c r="J245" s="24"/>
      <c r="K245" s="25"/>
      <c r="L245" s="25"/>
      <c r="M245" s="25"/>
      <c r="N245" s="49"/>
      <c r="O245" s="49"/>
      <c r="P245" s="109"/>
    </row>
    <row r="246" spans="2:17" ht="17.25" customHeight="1" x14ac:dyDescent="0.25">
      <c r="B246" s="226"/>
      <c r="C246" s="19" t="s">
        <v>56</v>
      </c>
      <c r="D246" s="19" t="s">
        <v>16</v>
      </c>
      <c r="E246" s="20">
        <v>4101</v>
      </c>
      <c r="F246" s="22">
        <v>50</v>
      </c>
      <c r="G246" s="22"/>
      <c r="H246" s="22"/>
      <c r="I246" s="22"/>
      <c r="J246" s="24">
        <v>50</v>
      </c>
      <c r="K246" s="25"/>
      <c r="L246" s="25"/>
      <c r="M246" s="25"/>
      <c r="N246" s="49"/>
      <c r="O246" s="49"/>
      <c r="P246" s="109"/>
    </row>
    <row r="247" spans="2:17" ht="17.25" customHeight="1" x14ac:dyDescent="0.25">
      <c r="B247" s="226"/>
      <c r="C247" s="19" t="s">
        <v>87</v>
      </c>
      <c r="D247" s="19" t="s">
        <v>16</v>
      </c>
      <c r="E247" s="20">
        <v>1202</v>
      </c>
      <c r="F247" s="22">
        <v>5</v>
      </c>
      <c r="G247" s="22">
        <v>5</v>
      </c>
      <c r="H247" s="22"/>
      <c r="I247" s="22"/>
      <c r="J247" s="24"/>
      <c r="K247" s="25"/>
      <c r="L247" s="25"/>
      <c r="M247" s="25"/>
      <c r="N247" s="49"/>
      <c r="O247" s="49"/>
      <c r="P247" s="109"/>
    </row>
    <row r="248" spans="2:17" ht="17.25" customHeight="1" thickBot="1" x14ac:dyDescent="0.3">
      <c r="B248" s="227"/>
      <c r="C248" s="211" t="s">
        <v>88</v>
      </c>
      <c r="D248" s="211"/>
      <c r="E248" s="211"/>
      <c r="F248" s="172">
        <f>F241+F242+F243+F244+F245+F246+F247</f>
        <v>305</v>
      </c>
      <c r="G248" s="172">
        <f t="shared" ref="G248:P248" si="4">G241+G242+G243+G244+G245+G246+G247</f>
        <v>55</v>
      </c>
      <c r="H248" s="172">
        <f t="shared" si="4"/>
        <v>50</v>
      </c>
      <c r="I248" s="173">
        <f t="shared" si="4"/>
        <v>0</v>
      </c>
      <c r="J248" s="172">
        <f t="shared" si="4"/>
        <v>100</v>
      </c>
      <c r="K248" s="172">
        <f t="shared" si="4"/>
        <v>0</v>
      </c>
      <c r="L248" s="172">
        <f t="shared" si="4"/>
        <v>0</v>
      </c>
      <c r="M248" s="172">
        <f t="shared" si="4"/>
        <v>100</v>
      </c>
      <c r="N248" s="172">
        <f t="shared" si="4"/>
        <v>0</v>
      </c>
      <c r="O248" s="173">
        <f t="shared" si="4"/>
        <v>0</v>
      </c>
      <c r="P248" s="174">
        <f t="shared" si="4"/>
        <v>0</v>
      </c>
    </row>
    <row r="249" spans="2:17" ht="17.25" customHeight="1" thickBot="1" x14ac:dyDescent="0.3">
      <c r="B249" s="87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8"/>
    </row>
    <row r="250" spans="2:17" s="5" customFormat="1" ht="32.25" customHeight="1" thickBot="1" x14ac:dyDescent="0.3">
      <c r="B250" s="212" t="s">
        <v>99</v>
      </c>
      <c r="C250" s="213"/>
      <c r="D250" s="213"/>
      <c r="E250" s="213"/>
      <c r="F250" s="175">
        <f>F69+F103+F232+F240+F248</f>
        <v>4642.72</v>
      </c>
      <c r="G250" s="175">
        <f t="shared" ref="G250:P250" si="5">G69+G103+G232+G240+G248</f>
        <v>3417.84</v>
      </c>
      <c r="H250" s="175">
        <f t="shared" si="5"/>
        <v>52.5</v>
      </c>
      <c r="I250" s="175">
        <f t="shared" si="5"/>
        <v>125.96000000000001</v>
      </c>
      <c r="J250" s="175">
        <f t="shared" si="5"/>
        <v>311.52</v>
      </c>
      <c r="K250" s="175">
        <f t="shared" si="5"/>
        <v>290.19</v>
      </c>
      <c r="L250" s="175">
        <f t="shared" si="5"/>
        <v>194.33999999999997</v>
      </c>
      <c r="M250" s="175">
        <f t="shared" si="5"/>
        <v>218.26000000000002</v>
      </c>
      <c r="N250" s="175">
        <f t="shared" si="5"/>
        <v>2.14</v>
      </c>
      <c r="O250" s="175">
        <f t="shared" si="5"/>
        <v>12.05</v>
      </c>
      <c r="P250" s="176">
        <f t="shared" si="5"/>
        <v>17.920000000000002</v>
      </c>
      <c r="Q250" s="41">
        <f>G250+H250+I250+J250+K250+L250+M250+N250+O250+P250</f>
        <v>4642.7200000000012</v>
      </c>
    </row>
    <row r="251" spans="2:17" s="5" customFormat="1" ht="16.5" thickBot="1" x14ac:dyDescent="0.3"/>
    <row r="252" spans="2:17" s="5" customFormat="1" ht="32.25" customHeight="1" thickBot="1" x14ac:dyDescent="0.3">
      <c r="B252" s="209" t="s">
        <v>109</v>
      </c>
      <c r="C252" s="210"/>
      <c r="D252" s="210"/>
      <c r="E252" s="210"/>
      <c r="F252" s="176">
        <v>31359.040000000001</v>
      </c>
    </row>
    <row r="253" spans="2:17" s="5" customFormat="1" ht="16.5" thickBot="1" x14ac:dyDescent="0.3">
      <c r="F253" s="42"/>
    </row>
    <row r="254" spans="2:17" s="5" customFormat="1" ht="30" customHeight="1" thickBot="1" x14ac:dyDescent="0.3">
      <c r="B254" s="209" t="s">
        <v>110</v>
      </c>
      <c r="C254" s="210"/>
      <c r="D254" s="210"/>
      <c r="E254" s="210"/>
      <c r="F254" s="177">
        <f>F250/F252*100</f>
        <v>14.805045052399562</v>
      </c>
      <c r="H254" s="41"/>
      <c r="J254" s="41"/>
      <c r="M254" s="41"/>
    </row>
    <row r="255" spans="2:17" s="5" customFormat="1" ht="16.5" thickBot="1" x14ac:dyDescent="0.3">
      <c r="F255" s="94"/>
    </row>
    <row r="256" spans="2:17" s="5" customFormat="1" ht="30" customHeight="1" thickBot="1" x14ac:dyDescent="0.3">
      <c r="B256" s="209" t="s">
        <v>111</v>
      </c>
      <c r="C256" s="210"/>
      <c r="D256" s="210"/>
      <c r="E256" s="210"/>
      <c r="F256" s="178">
        <v>206.71</v>
      </c>
    </row>
    <row r="257" spans="11:11" s="5" customFormat="1" ht="15.75" x14ac:dyDescent="0.25"/>
    <row r="258" spans="11:11" s="5" customFormat="1" ht="15.75" x14ac:dyDescent="0.25">
      <c r="K258" s="93"/>
    </row>
    <row r="259" spans="11:11" s="5" customFormat="1" ht="15.75" x14ac:dyDescent="0.25">
      <c r="K259" s="93"/>
    </row>
    <row r="260" spans="11:11" s="5" customFormat="1" ht="15.75" x14ac:dyDescent="0.25"/>
    <row r="261" spans="11:11" s="5" customFormat="1" ht="15.75" x14ac:dyDescent="0.25"/>
    <row r="262" spans="11:11" s="5" customFormat="1" ht="15.75" x14ac:dyDescent="0.25"/>
  </sheetData>
  <mergeCells count="127">
    <mergeCell ref="O235:O237"/>
    <mergeCell ref="P235:P237"/>
    <mergeCell ref="B241:B248"/>
    <mergeCell ref="B240:E240"/>
    <mergeCell ref="N118:N120"/>
    <mergeCell ref="O118:O120"/>
    <mergeCell ref="P118:P120"/>
    <mergeCell ref="B123:B156"/>
    <mergeCell ref="N157:N159"/>
    <mergeCell ref="O157:O159"/>
    <mergeCell ref="P157:P159"/>
    <mergeCell ref="B162:B195"/>
    <mergeCell ref="N196:N198"/>
    <mergeCell ref="O196:O198"/>
    <mergeCell ref="P196:P198"/>
    <mergeCell ref="L118:L120"/>
    <mergeCell ref="M118:M120"/>
    <mergeCell ref="L235:L237"/>
    <mergeCell ref="M235:M237"/>
    <mergeCell ref="G235:G237"/>
    <mergeCell ref="H235:H237"/>
    <mergeCell ref="N235:N237"/>
    <mergeCell ref="M157:M159"/>
    <mergeCell ref="I196:I198"/>
    <mergeCell ref="N6:N8"/>
    <mergeCell ref="O6:O8"/>
    <mergeCell ref="P6:P8"/>
    <mergeCell ref="N40:N42"/>
    <mergeCell ref="O40:O42"/>
    <mergeCell ref="P40:P42"/>
    <mergeCell ref="B45:B69"/>
    <mergeCell ref="B4:P4"/>
    <mergeCell ref="N79:N81"/>
    <mergeCell ref="O79:O81"/>
    <mergeCell ref="P79:P81"/>
    <mergeCell ref="F79:F81"/>
    <mergeCell ref="L40:L42"/>
    <mergeCell ref="M40:M42"/>
    <mergeCell ref="F40:F42"/>
    <mergeCell ref="G40:G42"/>
    <mergeCell ref="H40:H42"/>
    <mergeCell ref="I40:I42"/>
    <mergeCell ref="J40:J42"/>
    <mergeCell ref="K40:K42"/>
    <mergeCell ref="F6:F8"/>
    <mergeCell ref="M6:M8"/>
    <mergeCell ref="L6:L8"/>
    <mergeCell ref="I6:I8"/>
    <mergeCell ref="B252:E252"/>
    <mergeCell ref="B254:E254"/>
    <mergeCell ref="B256:E256"/>
    <mergeCell ref="B235:B238"/>
    <mergeCell ref="B157:B160"/>
    <mergeCell ref="C157:C160"/>
    <mergeCell ref="D157:D160"/>
    <mergeCell ref="E157:E160"/>
    <mergeCell ref="F157:F159"/>
    <mergeCell ref="C248:E248"/>
    <mergeCell ref="F235:F237"/>
    <mergeCell ref="B250:E250"/>
    <mergeCell ref="B201:B232"/>
    <mergeCell ref="L79:L81"/>
    <mergeCell ref="L157:L159"/>
    <mergeCell ref="J235:J237"/>
    <mergeCell ref="K235:K237"/>
    <mergeCell ref="J118:J120"/>
    <mergeCell ref="K118:K120"/>
    <mergeCell ref="K79:K81"/>
    <mergeCell ref="I235:I237"/>
    <mergeCell ref="C235:C238"/>
    <mergeCell ref="D235:D238"/>
    <mergeCell ref="E235:E238"/>
    <mergeCell ref="K157:K159"/>
    <mergeCell ref="C232:E232"/>
    <mergeCell ref="B233:B234"/>
    <mergeCell ref="B196:B199"/>
    <mergeCell ref="C196:C199"/>
    <mergeCell ref="D196:D199"/>
    <mergeCell ref="E196:E199"/>
    <mergeCell ref="F196:F198"/>
    <mergeCell ref="G196:G198"/>
    <mergeCell ref="H196:H198"/>
    <mergeCell ref="J196:J198"/>
    <mergeCell ref="K196:K198"/>
    <mergeCell ref="L196:L198"/>
    <mergeCell ref="G157:G159"/>
    <mergeCell ref="H157:H159"/>
    <mergeCell ref="I157:I159"/>
    <mergeCell ref="J157:J159"/>
    <mergeCell ref="M196:M198"/>
    <mergeCell ref="F118:F120"/>
    <mergeCell ref="G118:G120"/>
    <mergeCell ref="H118:H120"/>
    <mergeCell ref="I118:I120"/>
    <mergeCell ref="B118:B121"/>
    <mergeCell ref="C118:C121"/>
    <mergeCell ref="D118:D121"/>
    <mergeCell ref="E118:E121"/>
    <mergeCell ref="B1:E1"/>
    <mergeCell ref="B2:E2"/>
    <mergeCell ref="B6:B9"/>
    <mergeCell ref="C6:C9"/>
    <mergeCell ref="D6:D9"/>
    <mergeCell ref="E6:E9"/>
    <mergeCell ref="B11:B39"/>
    <mergeCell ref="B40:B43"/>
    <mergeCell ref="C40:C43"/>
    <mergeCell ref="D40:D43"/>
    <mergeCell ref="E40:E43"/>
    <mergeCell ref="C69:E69"/>
    <mergeCell ref="B70:B78"/>
    <mergeCell ref="B79:B82"/>
    <mergeCell ref="B84:B103"/>
    <mergeCell ref="B104:B117"/>
    <mergeCell ref="K6:K8"/>
    <mergeCell ref="G6:G8"/>
    <mergeCell ref="H6:H8"/>
    <mergeCell ref="J6:J8"/>
    <mergeCell ref="M79:M81"/>
    <mergeCell ref="C103:E103"/>
    <mergeCell ref="G79:G81"/>
    <mergeCell ref="H79:H81"/>
    <mergeCell ref="I79:I81"/>
    <mergeCell ref="J79:J81"/>
    <mergeCell ref="C79:C82"/>
    <mergeCell ref="D79:D82"/>
    <mergeCell ref="E79:E82"/>
  </mergeCells>
  <pageMargins left="0" right="0.24166666666666667" top="0.5" bottom="0.5" header="0.3" footer="0.3"/>
  <pageSetup scale="80" orientation="landscape" r:id="rId1"/>
  <headerFooter>
    <oddFooter>&amp;L               &amp;"Times New Roman,Regular"&amp;10Бојана Абула&amp;R&amp;"Times New Roman,Regular"&amp;10 2023. година</oddFooter>
  </headerFooter>
  <ignoredErrors>
    <ignoredError sqref="C205:E231 C245:C247 C233:E234 D232:E232 N10:P10 C18:E39 C40:E44 C46:E78 C79:E83 C85:E117 C118:E122 C125:E156 C157:E161 C165:E195 C196:E20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cp:lastPrinted>2023-02-04T17:41:47Z</cp:lastPrinted>
  <dcterms:created xsi:type="dcterms:W3CDTF">2022-12-29T17:02:53Z</dcterms:created>
  <dcterms:modified xsi:type="dcterms:W3CDTF">2023-09-14T10:21:55Z</dcterms:modified>
</cp:coreProperties>
</file>