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0" i="1" l="1"/>
  <c r="G99" i="1"/>
  <c r="G97" i="1"/>
  <c r="G96" i="1"/>
  <c r="G95" i="1"/>
  <c r="G89" i="1"/>
  <c r="G87" i="1" l="1"/>
  <c r="G83" i="1"/>
  <c r="G70" i="1"/>
  <c r="G56" i="1"/>
  <c r="G43" i="1"/>
  <c r="G72" i="1" l="1"/>
  <c r="G59" i="1" l="1"/>
  <c r="G46" i="1"/>
  <c r="G93" i="1" s="1"/>
</calcChain>
</file>

<file path=xl/sharedStrings.xml><?xml version="1.0" encoding="utf-8"?>
<sst xmlns="http://schemas.openxmlformats.org/spreadsheetml/2006/main" count="222" uniqueCount="101">
  <si>
    <t>Привредна јединица</t>
  </si>
  <si>
    <t>Одјел</t>
  </si>
  <si>
    <t>Одсјек</t>
  </si>
  <si>
    <t>Газдинска класа</t>
  </si>
  <si>
    <t>Површина ha</t>
  </si>
  <si>
    <t>Категорија шума ШВЗВ</t>
  </si>
  <si>
    <t>Напомена</t>
  </si>
  <si>
    <t>ПРИЈЕДЛОГ ЗА ИЗДВАЈАЊЕ ПОВРШИНА ШУМА ДЕФИНИСАНИХ КАО ШУМЕ ВИСОКЕ ЗАШТИТНЕ ВРИЈЕДНОСТИ НА ШПП "КОЗАРАЧКО"</t>
  </si>
  <si>
    <t>"Козара - Мљечаница"</t>
  </si>
  <si>
    <t>80/2</t>
  </si>
  <si>
    <t>128/2</t>
  </si>
  <si>
    <t>VZV - 6</t>
  </si>
  <si>
    <t>Спомен обиљежје  Вујичића гроб</t>
  </si>
  <si>
    <t>15/1</t>
  </si>
  <si>
    <t>а</t>
  </si>
  <si>
    <t>Манастир Моштаница - Излетиште</t>
  </si>
  <si>
    <t>Телекомуникацијски објекат</t>
  </si>
  <si>
    <t>15/2</t>
  </si>
  <si>
    <t>Шуме значајне за заштиту од ерозије</t>
  </si>
  <si>
    <t>Сјеменска састојина букве</t>
  </si>
  <si>
    <t>Споменик НОБ</t>
  </si>
  <si>
    <t>Шуме значајне за снабдијевање водом</t>
  </si>
  <si>
    <t>VZV - 4a</t>
  </si>
  <si>
    <t>Спомен обиљежје - Лугаров гроб</t>
  </si>
  <si>
    <t>Спомен обиљежје - Палеж</t>
  </si>
  <si>
    <t>Спомен болница из НОБ</t>
  </si>
  <si>
    <t>Спомен обиљежје  - Грабовац</t>
  </si>
  <si>
    <t>VZV - 4b</t>
  </si>
  <si>
    <t>Шуме значајне за снабдијевање водом Рањеничка чесма - спомен обиљежје</t>
  </si>
  <si>
    <t>VZV - 1a</t>
  </si>
  <si>
    <t xml:space="preserve">Сјеменска састојина </t>
  </si>
  <si>
    <t>Излетиште - Бук</t>
  </si>
  <si>
    <r>
      <t>VZV - 1</t>
    </r>
    <r>
      <rPr>
        <b/>
        <sz val="12"/>
        <color theme="1"/>
        <rFont val="Calibri"/>
        <family val="2"/>
      </rPr>
      <t>b</t>
    </r>
  </si>
  <si>
    <t>Гнијезда ријетких и заштићених врста (орао)</t>
  </si>
  <si>
    <t>Очувана састојина горског јавора</t>
  </si>
  <si>
    <t>1102,3164, 3164</t>
  </si>
  <si>
    <t>Шуме значајне за заштиту изворишта питке воде - Маслиновац</t>
  </si>
  <si>
    <t>Укупно ПЈ "К Мљечаница"</t>
  </si>
  <si>
    <t>"Кумбаруша"</t>
  </si>
  <si>
    <t>10/1</t>
  </si>
  <si>
    <t>Еко центар Љекарице</t>
  </si>
  <si>
    <t>VZV - 1b</t>
  </si>
  <si>
    <t>Очувана састојина трешње</t>
  </si>
  <si>
    <t>Укупно ПЈ "Кумбаруша"</t>
  </si>
  <si>
    <t>Козара - Приједорска"</t>
  </si>
  <si>
    <t>Козарачки камен, пејзаж</t>
  </si>
  <si>
    <t>Капелска ријека нетакнута природа</t>
  </si>
  <si>
    <t>Шуме значајне за заштиту изворишта воде</t>
  </si>
  <si>
    <t>Ловачка осматрачница - пејзаж</t>
  </si>
  <si>
    <t>Укупно ПЈ "К. Приједорска"</t>
  </si>
  <si>
    <t>"Козара - Врбашка"</t>
  </si>
  <si>
    <t>Сјеменскасастојина</t>
  </si>
  <si>
    <t xml:space="preserve">Планинарски дом Превија </t>
  </si>
  <si>
    <t>"Укупно ПЈ К Врбашка"</t>
  </si>
  <si>
    <t>"Пастирево"</t>
  </si>
  <si>
    <t>Извор љековите воде -бања Љешљани</t>
  </si>
  <si>
    <t>"Новске шуме"</t>
  </si>
  <si>
    <t>Црква Витасовци - народни избор</t>
  </si>
  <si>
    <t>Извориште питке воде  - Палијин јарак</t>
  </si>
  <si>
    <r>
      <rPr>
        <b/>
        <sz val="12"/>
        <color theme="1"/>
        <rFont val="Times New Roman"/>
        <family val="1"/>
      </rPr>
      <t>"</t>
    </r>
    <r>
      <rPr>
        <sz val="12"/>
        <color theme="1"/>
        <rFont val="Times New Roman"/>
        <family val="1"/>
      </rPr>
      <t>Просара"</t>
    </r>
  </si>
  <si>
    <t>Сјеменска састојина храста</t>
  </si>
  <si>
    <t>Спомен обиљежје Светиња</t>
  </si>
  <si>
    <t>Укупно ПЈ "Просара"</t>
  </si>
  <si>
    <t>VZV - 1</t>
  </si>
  <si>
    <t>14. ШГ "ПРИЈЕДОР" ПРИЈЕДОР</t>
  </si>
  <si>
    <t xml:space="preserve">      ШПП "КОЗАРАЧКО"</t>
  </si>
  <si>
    <t>"Козица Мулеж"</t>
  </si>
  <si>
    <t>Укупно ПЈ "К. Мулеж"</t>
  </si>
  <si>
    <t>Укупно ПЈ "Н. Шуме"</t>
  </si>
  <si>
    <t>Укупно ПЈ "Пастирево"</t>
  </si>
  <si>
    <t>01,02</t>
  </si>
  <si>
    <t>01</t>
  </si>
  <si>
    <t>16/1</t>
  </si>
  <si>
    <t>00</t>
  </si>
  <si>
    <t>01,03,04</t>
  </si>
  <si>
    <t>39/1</t>
  </si>
  <si>
    <t>03</t>
  </si>
  <si>
    <t>02</t>
  </si>
  <si>
    <t>04</t>
  </si>
  <si>
    <t>02,06</t>
  </si>
  <si>
    <t>3106,4204</t>
  </si>
  <si>
    <t>01,02,07</t>
  </si>
  <si>
    <t>3164,3225,4204</t>
  </si>
  <si>
    <t>16/2</t>
  </si>
  <si>
    <t>32/1</t>
  </si>
  <si>
    <t>Водоснадбијевање</t>
  </si>
  <si>
    <t>VZV - 2</t>
  </si>
  <si>
    <t>Крајолик</t>
  </si>
  <si>
    <t>Водотоци</t>
  </si>
  <si>
    <t>10/2</t>
  </si>
  <si>
    <t>Православно гробље</t>
  </si>
  <si>
    <t>46/1</t>
  </si>
  <si>
    <r>
      <t>VZV - 4a, 4</t>
    </r>
    <r>
      <rPr>
        <b/>
        <sz val="12"/>
        <color theme="1"/>
        <rFont val="Calibri"/>
        <family val="2"/>
      </rPr>
      <t>b</t>
    </r>
  </si>
  <si>
    <t>46/2</t>
  </si>
  <si>
    <t>1/1</t>
  </si>
  <si>
    <t>1/2</t>
  </si>
  <si>
    <t>VZV - 4a, 4b</t>
  </si>
  <si>
    <t>Предложене површине могу се издвиојити по два основа, као водотоци и због великог нагиба као шуме важне за контролу ерозије</t>
  </si>
  <si>
    <t>Укупна површина шума предложених за издвајање шума дефинисаних као ШВЗВ на ШПП "Козарачко"</t>
  </si>
  <si>
    <t>Укупна неспорна површина шума и шумског земљишта  на ШПП "Козарачко"</t>
  </si>
  <si>
    <t>Процентуално учешће површина шума предлож. за издвајање шума деф. као  ШВЗВ на ШПП "Козарачко"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</si>
</sst>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 style="slantDashDot">
        <color theme="2" tint="-0.749992370372631"/>
      </bottom>
      <diagonal/>
    </border>
    <border>
      <left/>
      <right/>
      <top style="thin">
        <color indexed="64"/>
      </top>
      <bottom style="slantDashDot">
        <color theme="2" tint="-0.749992370372631"/>
      </bottom>
      <diagonal/>
    </border>
    <border>
      <left/>
      <right style="medium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slantDashDot">
        <color theme="2" tint="-0.749992370372631"/>
      </bottom>
      <diagonal/>
    </border>
    <border>
      <left style="thin">
        <color indexed="64"/>
      </left>
      <right/>
      <top/>
      <bottom style="slantDashDot">
        <color theme="2" tint="-0.749992370372631"/>
      </bottom>
      <diagonal/>
    </border>
    <border>
      <left/>
      <right style="medium">
        <color indexed="64"/>
      </right>
      <top/>
      <bottom style="slantDashDot">
        <color theme="2" tint="-0.749992370372631"/>
      </bottom>
      <diagonal/>
    </border>
    <border>
      <left/>
      <right style="thin">
        <color indexed="64"/>
      </right>
      <top/>
      <bottom style="slantDashDot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 style="thin">
        <color indexed="64"/>
      </right>
      <top style="medium">
        <color theme="2" tint="-0.749992370372631"/>
      </top>
      <bottom/>
      <diagonal/>
    </border>
    <border>
      <left/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/>
      <diagonal/>
    </border>
    <border>
      <left style="thin">
        <color indexed="64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slantDashDot">
        <color theme="2" tint="-0.749992370372631"/>
      </bottom>
      <diagonal/>
    </border>
    <border>
      <left/>
      <right style="medium">
        <color theme="2" tint="-0.749992370372631"/>
      </right>
      <top/>
      <bottom style="slantDashDot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indexed="64"/>
      </bottom>
      <diagonal/>
    </border>
    <border>
      <left/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Border="1"/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2" fontId="1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3" borderId="25" xfId="0" applyFont="1" applyFill="1" applyBorder="1" applyAlignment="1">
      <alignment vertical="center"/>
    </xf>
    <xf numFmtId="0" fontId="2" fillId="3" borderId="29" xfId="0" applyFont="1" applyFill="1" applyBorder="1" applyAlignment="1"/>
    <xf numFmtId="0" fontId="2" fillId="3" borderId="29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4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2" fontId="12" fillId="2" borderId="26" xfId="0" applyNumberFormat="1" applyFont="1" applyFill="1" applyBorder="1" applyAlignment="1">
      <alignment horizontal="right" vertical="center"/>
    </xf>
    <xf numFmtId="2" fontId="12" fillId="2" borderId="2" xfId="0" applyNumberFormat="1" applyFont="1" applyFill="1" applyBorder="1" applyAlignment="1">
      <alignment horizontal="right" vertical="center"/>
    </xf>
    <xf numFmtId="2" fontId="12" fillId="2" borderId="34" xfId="0" applyNumberFormat="1" applyFont="1" applyFill="1" applyBorder="1" applyAlignment="1">
      <alignment horizontal="right" vertical="center"/>
    </xf>
    <xf numFmtId="0" fontId="12" fillId="3" borderId="26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/>
    <xf numFmtId="2" fontId="12" fillId="2" borderId="1" xfId="0" applyNumberFormat="1" applyFont="1" applyFill="1" applyBorder="1"/>
    <xf numFmtId="2" fontId="12" fillId="2" borderId="34" xfId="0" applyNumberFormat="1" applyFont="1" applyFill="1" applyBorder="1"/>
    <xf numFmtId="2" fontId="12" fillId="2" borderId="0" xfId="0" applyNumberFormat="1" applyFont="1" applyFill="1" applyBorder="1"/>
    <xf numFmtId="2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2" fontId="13" fillId="2" borderId="28" xfId="0" applyNumberFormat="1" applyFont="1" applyFill="1" applyBorder="1" applyAlignment="1">
      <alignment vertical="center"/>
    </xf>
    <xf numFmtId="2" fontId="13" fillId="2" borderId="7" xfId="0" applyNumberFormat="1" applyFont="1" applyFill="1" applyBorder="1" applyAlignment="1"/>
    <xf numFmtId="2" fontId="13" fillId="2" borderId="7" xfId="0" applyNumberFormat="1" applyFont="1" applyFill="1" applyBorder="1" applyAlignment="1">
      <alignment vertical="center"/>
    </xf>
    <xf numFmtId="2" fontId="13" fillId="2" borderId="43" xfId="0" applyNumberFormat="1" applyFont="1" applyFill="1" applyBorder="1" applyAlignment="1">
      <alignment vertical="center"/>
    </xf>
    <xf numFmtId="2" fontId="12" fillId="2" borderId="0" xfId="0" applyNumberFormat="1" applyFont="1" applyFill="1"/>
    <xf numFmtId="2" fontId="12" fillId="2" borderId="39" xfId="0" applyNumberFormat="1" applyFont="1" applyFill="1" applyBorder="1" applyAlignment="1">
      <alignment horizontal="right" vertical="center"/>
    </xf>
    <xf numFmtId="2" fontId="13" fillId="3" borderId="51" xfId="0" applyNumberFormat="1" applyFont="1" applyFill="1" applyBorder="1" applyAlignment="1"/>
    <xf numFmtId="49" fontId="8" fillId="2" borderId="39" xfId="0" applyNumberFormat="1" applyFont="1" applyFill="1" applyBorder="1" applyAlignment="1">
      <alignment horizontal="center" vertical="center" wrapText="1"/>
    </xf>
    <xf numFmtId="2" fontId="12" fillId="2" borderId="39" xfId="0" applyNumberFormat="1" applyFont="1" applyFill="1" applyBorder="1" applyAlignment="1"/>
    <xf numFmtId="2" fontId="13" fillId="3" borderId="51" xfId="0" applyNumberFormat="1" applyFont="1" applyFill="1" applyBorder="1" applyAlignment="1">
      <alignment horizontal="right" vertical="center"/>
    </xf>
    <xf numFmtId="2" fontId="12" fillId="2" borderId="39" xfId="0" applyNumberFormat="1" applyFont="1" applyFill="1" applyBorder="1"/>
    <xf numFmtId="2" fontId="13" fillId="3" borderId="55" xfId="0" applyNumberFormat="1" applyFont="1" applyFill="1" applyBorder="1"/>
    <xf numFmtId="0" fontId="1" fillId="2" borderId="53" xfId="0" applyFont="1" applyFill="1" applyBorder="1" applyAlignment="1">
      <alignment vertical="center"/>
    </xf>
    <xf numFmtId="0" fontId="1" fillId="2" borderId="55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49" fontId="1" fillId="2" borderId="59" xfId="0" applyNumberFormat="1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2" fontId="13" fillId="3" borderId="72" xfId="0" applyNumberFormat="1" applyFont="1" applyFill="1" applyBorder="1" applyAlignment="1"/>
    <xf numFmtId="0" fontId="1" fillId="2" borderId="61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/>
    </xf>
    <xf numFmtId="0" fontId="1" fillId="2" borderId="72" xfId="0" applyFont="1" applyFill="1" applyBorder="1" applyAlignment="1">
      <alignment horizontal="center"/>
    </xf>
    <xf numFmtId="0" fontId="1" fillId="2" borderId="7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12" fillId="2" borderId="60" xfId="0" applyNumberFormat="1" applyFont="1" applyFill="1" applyBorder="1" applyAlignment="1">
      <alignment horizontal="right" vertical="center"/>
    </xf>
    <xf numFmtId="2" fontId="12" fillId="2" borderId="45" xfId="0" applyNumberFormat="1" applyFont="1" applyFill="1" applyBorder="1" applyAlignment="1">
      <alignment horizontal="right" vertical="center"/>
    </xf>
    <xf numFmtId="2" fontId="12" fillId="2" borderId="3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3" borderId="46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2" fontId="13" fillId="3" borderId="77" xfId="0" applyNumberFormat="1" applyFont="1" applyFill="1" applyBorder="1" applyAlignment="1">
      <alignment vertical="center" wrapText="1"/>
    </xf>
    <xf numFmtId="0" fontId="2" fillId="3" borderId="7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99FF66"/>
      <color rgb="FF99FFCC"/>
      <color rgb="FFD5FB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view="pageLayout" topLeftCell="A85" zoomScaleNormal="100" workbookViewId="0">
      <selection activeCell="I98" sqref="I98"/>
    </sheetView>
  </sheetViews>
  <sheetFormatPr defaultRowHeight="15.75" x14ac:dyDescent="0.25"/>
  <cols>
    <col min="1" max="1" width="3.7109375" style="1" customWidth="1"/>
    <col min="2" max="3" width="9.5703125" style="10" customWidth="1"/>
    <col min="4" max="5" width="9.140625" style="10"/>
    <col min="6" max="6" width="12.42578125" style="10" customWidth="1"/>
    <col min="7" max="7" width="11.140625" style="58" customWidth="1"/>
    <col min="8" max="14" width="9.140625" style="10"/>
    <col min="15" max="15" width="9.140625" style="2"/>
  </cols>
  <sheetData>
    <row r="1" spans="2:15" ht="15.75" customHeight="1" x14ac:dyDescent="0.25">
      <c r="B1" s="197" t="s">
        <v>64</v>
      </c>
      <c r="C1" s="197"/>
      <c r="D1" s="197"/>
      <c r="E1" s="197"/>
      <c r="F1" s="197"/>
      <c r="G1" s="197"/>
      <c r="H1" s="4"/>
      <c r="I1" s="4"/>
      <c r="J1" s="4"/>
      <c r="K1" s="4"/>
      <c r="L1" s="4"/>
      <c r="M1" s="4"/>
      <c r="N1" s="4"/>
    </row>
    <row r="2" spans="2:15" x14ac:dyDescent="0.25">
      <c r="B2" s="196" t="s">
        <v>65</v>
      </c>
      <c r="C2" s="196"/>
      <c r="D2" s="196"/>
      <c r="E2" s="196"/>
      <c r="F2" s="196"/>
      <c r="G2" s="43"/>
      <c r="H2" s="4"/>
      <c r="I2" s="4"/>
      <c r="J2" s="4"/>
      <c r="K2" s="4"/>
      <c r="L2" s="4"/>
      <c r="M2" s="4"/>
      <c r="N2" s="4"/>
    </row>
    <row r="3" spans="2:15" ht="16.5" thickBot="1" x14ac:dyDescent="0.3">
      <c r="B3" s="4"/>
      <c r="C3" s="4"/>
      <c r="D3" s="4"/>
      <c r="E3" s="4"/>
      <c r="F3" s="4"/>
      <c r="G3" s="44"/>
      <c r="H3" s="4"/>
      <c r="I3" s="4"/>
      <c r="J3" s="4"/>
      <c r="K3" s="4"/>
      <c r="L3" s="4"/>
      <c r="M3" s="4"/>
      <c r="N3" s="4"/>
    </row>
    <row r="4" spans="2:15" s="1" customFormat="1" ht="15.75" customHeight="1" x14ac:dyDescent="0.25">
      <c r="B4" s="130" t="s">
        <v>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</row>
    <row r="5" spans="2:15" s="1" customFormat="1" ht="16.5" customHeight="1" thickBot="1" x14ac:dyDescent="0.3"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5"/>
    </row>
    <row r="6" spans="2:15" s="1" customFormat="1" ht="16.5" customHeight="1" thickBot="1" x14ac:dyDescent="0.3">
      <c r="B6" s="37"/>
      <c r="C6" s="37"/>
      <c r="D6" s="37"/>
      <c r="E6" s="37"/>
      <c r="F6" s="37"/>
      <c r="G6" s="45"/>
      <c r="H6" s="37"/>
      <c r="I6" s="37"/>
      <c r="J6" s="37"/>
      <c r="K6" s="37"/>
      <c r="L6" s="37"/>
      <c r="M6" s="37"/>
      <c r="N6" s="38"/>
      <c r="O6" s="2"/>
    </row>
    <row r="7" spans="2:15" ht="33.75" customHeight="1" x14ac:dyDescent="0.25">
      <c r="B7" s="198" t="s">
        <v>0</v>
      </c>
      <c r="C7" s="199"/>
      <c r="D7" s="26" t="s">
        <v>1</v>
      </c>
      <c r="E7" s="26" t="s">
        <v>2</v>
      </c>
      <c r="F7" s="26" t="s">
        <v>3</v>
      </c>
      <c r="G7" s="46" t="s">
        <v>4</v>
      </c>
      <c r="H7" s="203" t="s">
        <v>5</v>
      </c>
      <c r="I7" s="203"/>
      <c r="J7" s="136" t="s">
        <v>6</v>
      </c>
      <c r="K7" s="136"/>
      <c r="L7" s="136"/>
      <c r="M7" s="136"/>
      <c r="N7" s="136"/>
      <c r="O7" s="137"/>
    </row>
    <row r="8" spans="2:15" ht="13.5" customHeight="1" thickBot="1" x14ac:dyDescent="0.3">
      <c r="B8" s="184">
        <v>1</v>
      </c>
      <c r="C8" s="185"/>
      <c r="D8" s="39">
        <v>2</v>
      </c>
      <c r="E8" s="39">
        <v>3</v>
      </c>
      <c r="F8" s="39">
        <v>4</v>
      </c>
      <c r="G8" s="47">
        <v>5</v>
      </c>
      <c r="H8" s="185">
        <v>6</v>
      </c>
      <c r="I8" s="185"/>
      <c r="J8" s="138">
        <v>7</v>
      </c>
      <c r="K8" s="139"/>
      <c r="L8" s="139"/>
      <c r="M8" s="139"/>
      <c r="N8" s="139"/>
      <c r="O8" s="140"/>
    </row>
    <row r="9" spans="2:15" ht="14.25" customHeight="1" x14ac:dyDescent="0.25">
      <c r="B9" s="198" t="s">
        <v>8</v>
      </c>
      <c r="C9" s="199"/>
      <c r="D9" s="25">
        <v>4</v>
      </c>
      <c r="E9" s="30" t="s">
        <v>73</v>
      </c>
      <c r="F9" s="25">
        <v>1206</v>
      </c>
      <c r="G9" s="48">
        <v>0.5</v>
      </c>
      <c r="H9" s="200" t="s">
        <v>11</v>
      </c>
      <c r="I9" s="201"/>
      <c r="J9" s="141" t="s">
        <v>12</v>
      </c>
      <c r="K9" s="141"/>
      <c r="L9" s="141"/>
      <c r="M9" s="141"/>
      <c r="N9" s="141"/>
      <c r="O9" s="142"/>
    </row>
    <row r="10" spans="2:15" ht="14.25" customHeight="1" x14ac:dyDescent="0.25">
      <c r="B10" s="211"/>
      <c r="C10" s="154"/>
      <c r="D10" s="27" t="s">
        <v>13</v>
      </c>
      <c r="E10" s="31" t="s">
        <v>71</v>
      </c>
      <c r="F10" s="27">
        <v>1102</v>
      </c>
      <c r="G10" s="42">
        <v>2</v>
      </c>
      <c r="H10" s="191"/>
      <c r="I10" s="192"/>
      <c r="J10" s="143" t="s">
        <v>15</v>
      </c>
      <c r="K10" s="143"/>
      <c r="L10" s="143"/>
      <c r="M10" s="143"/>
      <c r="N10" s="143"/>
      <c r="O10" s="144"/>
    </row>
    <row r="11" spans="2:15" ht="14.25" customHeight="1" x14ac:dyDescent="0.25">
      <c r="B11" s="211"/>
      <c r="C11" s="154"/>
      <c r="D11" s="27" t="s">
        <v>13</v>
      </c>
      <c r="E11" s="31" t="s">
        <v>71</v>
      </c>
      <c r="F11" s="27">
        <v>1102</v>
      </c>
      <c r="G11" s="42">
        <v>1</v>
      </c>
      <c r="H11" s="191"/>
      <c r="I11" s="192"/>
      <c r="J11" s="143" t="s">
        <v>16</v>
      </c>
      <c r="K11" s="143"/>
      <c r="L11" s="143"/>
      <c r="M11" s="143"/>
      <c r="N11" s="143"/>
      <c r="O11" s="144"/>
    </row>
    <row r="12" spans="2:15" ht="14.25" customHeight="1" x14ac:dyDescent="0.25">
      <c r="B12" s="211"/>
      <c r="C12" s="154"/>
      <c r="D12" s="5" t="s">
        <v>17</v>
      </c>
      <c r="E12" s="31" t="s">
        <v>71</v>
      </c>
      <c r="F12" s="27">
        <v>1102</v>
      </c>
      <c r="G12" s="42">
        <v>2.5</v>
      </c>
      <c r="H12" s="191"/>
      <c r="I12" s="192"/>
      <c r="J12" s="104" t="s">
        <v>15</v>
      </c>
      <c r="K12" s="105"/>
      <c r="L12" s="105"/>
      <c r="M12" s="105"/>
      <c r="N12" s="105"/>
      <c r="O12" s="106"/>
    </row>
    <row r="13" spans="2:15" ht="14.25" customHeight="1" x14ac:dyDescent="0.25">
      <c r="B13" s="211"/>
      <c r="C13" s="154"/>
      <c r="D13" s="5" t="s">
        <v>17</v>
      </c>
      <c r="E13" s="31" t="s">
        <v>71</v>
      </c>
      <c r="F13" s="27">
        <v>1102</v>
      </c>
      <c r="G13" s="42">
        <v>1</v>
      </c>
      <c r="H13" s="191"/>
      <c r="I13" s="192"/>
      <c r="J13" s="104" t="s">
        <v>16</v>
      </c>
      <c r="K13" s="105"/>
      <c r="L13" s="105"/>
      <c r="M13" s="105"/>
      <c r="N13" s="105"/>
      <c r="O13" s="106"/>
    </row>
    <row r="14" spans="2:15" ht="14.25" customHeight="1" x14ac:dyDescent="0.25">
      <c r="B14" s="211"/>
      <c r="C14" s="154"/>
      <c r="D14" s="27" t="s">
        <v>72</v>
      </c>
      <c r="E14" s="31" t="s">
        <v>71</v>
      </c>
      <c r="F14" s="27">
        <v>1102</v>
      </c>
      <c r="G14" s="42">
        <v>2</v>
      </c>
      <c r="H14" s="191"/>
      <c r="I14" s="192"/>
      <c r="J14" s="104" t="s">
        <v>15</v>
      </c>
      <c r="K14" s="105"/>
      <c r="L14" s="105"/>
      <c r="M14" s="105"/>
      <c r="N14" s="105"/>
      <c r="O14" s="106"/>
    </row>
    <row r="15" spans="2:15" ht="14.25" customHeight="1" x14ac:dyDescent="0.25">
      <c r="B15" s="211"/>
      <c r="C15" s="154"/>
      <c r="D15" s="27">
        <v>27</v>
      </c>
      <c r="E15" s="31" t="s">
        <v>73</v>
      </c>
      <c r="F15" s="27">
        <v>1206</v>
      </c>
      <c r="G15" s="42">
        <v>6</v>
      </c>
      <c r="H15" s="191"/>
      <c r="I15" s="192"/>
      <c r="J15" s="104" t="s">
        <v>18</v>
      </c>
      <c r="K15" s="105"/>
      <c r="L15" s="105"/>
      <c r="M15" s="105"/>
      <c r="N15" s="105"/>
      <c r="O15" s="106"/>
    </row>
    <row r="16" spans="2:15" ht="14.25" customHeight="1" x14ac:dyDescent="0.25">
      <c r="B16" s="211"/>
      <c r="C16" s="154"/>
      <c r="D16" s="27">
        <v>34</v>
      </c>
      <c r="E16" s="31" t="s">
        <v>73</v>
      </c>
      <c r="F16" s="27">
        <v>1102</v>
      </c>
      <c r="G16" s="42">
        <v>7.55</v>
      </c>
      <c r="H16" s="191"/>
      <c r="I16" s="192"/>
      <c r="J16" s="104" t="s">
        <v>19</v>
      </c>
      <c r="K16" s="105"/>
      <c r="L16" s="105"/>
      <c r="M16" s="105"/>
      <c r="N16" s="105"/>
      <c r="O16" s="106"/>
    </row>
    <row r="17" spans="2:15" ht="14.25" customHeight="1" x14ac:dyDescent="0.25">
      <c r="B17" s="211"/>
      <c r="C17" s="154"/>
      <c r="D17" s="27">
        <v>37</v>
      </c>
      <c r="E17" s="31" t="s">
        <v>71</v>
      </c>
      <c r="F17" s="27">
        <v>1102</v>
      </c>
      <c r="G17" s="42">
        <v>1.8</v>
      </c>
      <c r="H17" s="191"/>
      <c r="I17" s="192"/>
      <c r="J17" s="98" t="s">
        <v>15</v>
      </c>
      <c r="K17" s="99"/>
      <c r="L17" s="99"/>
      <c r="M17" s="99"/>
      <c r="N17" s="99"/>
      <c r="O17" s="100"/>
    </row>
    <row r="18" spans="2:15" ht="14.25" customHeight="1" x14ac:dyDescent="0.25">
      <c r="B18" s="211"/>
      <c r="C18" s="154"/>
      <c r="D18" s="27">
        <v>38</v>
      </c>
      <c r="E18" s="31" t="s">
        <v>73</v>
      </c>
      <c r="F18" s="27">
        <v>1102</v>
      </c>
      <c r="G18" s="42">
        <v>0.4</v>
      </c>
      <c r="H18" s="191"/>
      <c r="I18" s="192"/>
      <c r="J18" s="101"/>
      <c r="K18" s="102"/>
      <c r="L18" s="102"/>
      <c r="M18" s="102"/>
      <c r="N18" s="102"/>
      <c r="O18" s="103"/>
    </row>
    <row r="19" spans="2:15" ht="14.25" customHeight="1" x14ac:dyDescent="0.25">
      <c r="B19" s="211"/>
      <c r="C19" s="154"/>
      <c r="D19" s="27">
        <v>40</v>
      </c>
      <c r="E19" s="31" t="s">
        <v>77</v>
      </c>
      <c r="F19" s="27">
        <v>1104</v>
      </c>
      <c r="G19" s="42">
        <v>0.3</v>
      </c>
      <c r="H19" s="193"/>
      <c r="I19" s="194"/>
      <c r="J19" s="104" t="s">
        <v>20</v>
      </c>
      <c r="K19" s="105"/>
      <c r="L19" s="105"/>
      <c r="M19" s="105"/>
      <c r="N19" s="105"/>
      <c r="O19" s="106"/>
    </row>
    <row r="20" spans="2:15" ht="14.25" customHeight="1" x14ac:dyDescent="0.25">
      <c r="B20" s="211"/>
      <c r="C20" s="154"/>
      <c r="D20" s="27">
        <v>40</v>
      </c>
      <c r="E20" s="31" t="s">
        <v>78</v>
      </c>
      <c r="F20" s="27">
        <v>3336</v>
      </c>
      <c r="G20" s="42">
        <v>0.5</v>
      </c>
      <c r="H20" s="189" t="s">
        <v>22</v>
      </c>
      <c r="I20" s="190"/>
      <c r="J20" s="98" t="s">
        <v>21</v>
      </c>
      <c r="K20" s="99"/>
      <c r="L20" s="99"/>
      <c r="M20" s="99"/>
      <c r="N20" s="99"/>
      <c r="O20" s="100"/>
    </row>
    <row r="21" spans="2:15" ht="14.25" customHeight="1" x14ac:dyDescent="0.25">
      <c r="B21" s="211"/>
      <c r="C21" s="154"/>
      <c r="D21" s="27">
        <v>42</v>
      </c>
      <c r="E21" s="31" t="s">
        <v>71</v>
      </c>
      <c r="F21" s="27">
        <v>1102</v>
      </c>
      <c r="G21" s="42">
        <v>0.5</v>
      </c>
      <c r="H21" s="191"/>
      <c r="I21" s="192"/>
      <c r="J21" s="145"/>
      <c r="K21" s="146"/>
      <c r="L21" s="146"/>
      <c r="M21" s="146"/>
      <c r="N21" s="146"/>
      <c r="O21" s="147"/>
    </row>
    <row r="22" spans="2:15" ht="14.25" customHeight="1" x14ac:dyDescent="0.25">
      <c r="B22" s="211"/>
      <c r="C22" s="154"/>
      <c r="D22" s="27">
        <v>43</v>
      </c>
      <c r="E22" s="31" t="s">
        <v>71</v>
      </c>
      <c r="F22" s="27">
        <v>1102</v>
      </c>
      <c r="G22" s="42">
        <v>5</v>
      </c>
      <c r="H22" s="193"/>
      <c r="I22" s="194"/>
      <c r="J22" s="101"/>
      <c r="K22" s="102"/>
      <c r="L22" s="102"/>
      <c r="M22" s="102"/>
      <c r="N22" s="102"/>
      <c r="O22" s="103"/>
    </row>
    <row r="23" spans="2:15" ht="14.25" customHeight="1" x14ac:dyDescent="0.25">
      <c r="B23" s="211"/>
      <c r="C23" s="154"/>
      <c r="D23" s="27" t="s">
        <v>75</v>
      </c>
      <c r="E23" s="31" t="s">
        <v>71</v>
      </c>
      <c r="F23" s="27">
        <v>1104</v>
      </c>
      <c r="G23" s="42">
        <v>0.25</v>
      </c>
      <c r="H23" s="189" t="s">
        <v>11</v>
      </c>
      <c r="I23" s="190"/>
      <c r="J23" s="143" t="s">
        <v>23</v>
      </c>
      <c r="K23" s="143"/>
      <c r="L23" s="143"/>
      <c r="M23" s="143"/>
      <c r="N23" s="143"/>
      <c r="O23" s="144"/>
    </row>
    <row r="24" spans="2:15" ht="14.25" customHeight="1" x14ac:dyDescent="0.25">
      <c r="B24" s="211"/>
      <c r="C24" s="154"/>
      <c r="D24" s="27">
        <v>42</v>
      </c>
      <c r="E24" s="31" t="s">
        <v>76</v>
      </c>
      <c r="F24" s="27">
        <v>1104</v>
      </c>
      <c r="G24" s="42">
        <v>0.25</v>
      </c>
      <c r="H24" s="191"/>
      <c r="I24" s="192"/>
      <c r="J24" s="143"/>
      <c r="K24" s="143"/>
      <c r="L24" s="143"/>
      <c r="M24" s="143"/>
      <c r="N24" s="143"/>
      <c r="O24" s="144"/>
    </row>
    <row r="25" spans="2:15" ht="14.25" customHeight="1" x14ac:dyDescent="0.25">
      <c r="B25" s="211"/>
      <c r="C25" s="154"/>
      <c r="D25" s="27">
        <v>43</v>
      </c>
      <c r="E25" s="31" t="s">
        <v>71</v>
      </c>
      <c r="F25" s="27">
        <v>1102</v>
      </c>
      <c r="G25" s="42">
        <v>0.25</v>
      </c>
      <c r="H25" s="191"/>
      <c r="I25" s="192"/>
      <c r="J25" s="143"/>
      <c r="K25" s="143"/>
      <c r="L25" s="143"/>
      <c r="M25" s="143"/>
      <c r="N25" s="143"/>
      <c r="O25" s="144"/>
    </row>
    <row r="26" spans="2:15" ht="14.25" customHeight="1" x14ac:dyDescent="0.25">
      <c r="B26" s="211"/>
      <c r="C26" s="154"/>
      <c r="D26" s="27">
        <v>47</v>
      </c>
      <c r="E26" s="31" t="s">
        <v>71</v>
      </c>
      <c r="F26" s="27">
        <v>1102</v>
      </c>
      <c r="G26" s="42">
        <v>1</v>
      </c>
      <c r="H26" s="191"/>
      <c r="I26" s="192"/>
      <c r="J26" s="143" t="s">
        <v>24</v>
      </c>
      <c r="K26" s="143"/>
      <c r="L26" s="143"/>
      <c r="M26" s="143"/>
      <c r="N26" s="143"/>
      <c r="O26" s="144"/>
    </row>
    <row r="27" spans="2:15" ht="14.25" customHeight="1" x14ac:dyDescent="0.25">
      <c r="B27" s="211"/>
      <c r="C27" s="154"/>
      <c r="D27" s="27">
        <v>48</v>
      </c>
      <c r="E27" s="31" t="s">
        <v>77</v>
      </c>
      <c r="F27" s="27">
        <v>1206</v>
      </c>
      <c r="G27" s="42">
        <v>1</v>
      </c>
      <c r="H27" s="191"/>
      <c r="I27" s="192"/>
      <c r="J27" s="143"/>
      <c r="K27" s="143"/>
      <c r="L27" s="143"/>
      <c r="M27" s="143"/>
      <c r="N27" s="143"/>
      <c r="O27" s="144"/>
    </row>
    <row r="28" spans="2:15" ht="14.25" customHeight="1" x14ac:dyDescent="0.25">
      <c r="B28" s="211"/>
      <c r="C28" s="154"/>
      <c r="D28" s="27">
        <v>75</v>
      </c>
      <c r="E28" s="31" t="s">
        <v>71</v>
      </c>
      <c r="F28" s="27">
        <v>1102</v>
      </c>
      <c r="G28" s="42">
        <v>1</v>
      </c>
      <c r="H28" s="191"/>
      <c r="I28" s="192"/>
      <c r="J28" s="143"/>
      <c r="K28" s="143"/>
      <c r="L28" s="143"/>
      <c r="M28" s="143"/>
      <c r="N28" s="143"/>
      <c r="O28" s="144"/>
    </row>
    <row r="29" spans="2:15" ht="14.25" customHeight="1" x14ac:dyDescent="0.25">
      <c r="B29" s="211"/>
      <c r="C29" s="154"/>
      <c r="D29" s="27">
        <v>57</v>
      </c>
      <c r="E29" s="31" t="s">
        <v>71</v>
      </c>
      <c r="F29" s="27">
        <v>1102</v>
      </c>
      <c r="G29" s="42">
        <v>1</v>
      </c>
      <c r="H29" s="191"/>
      <c r="I29" s="192"/>
      <c r="J29" s="98" t="s">
        <v>25</v>
      </c>
      <c r="K29" s="99"/>
      <c r="L29" s="99"/>
      <c r="M29" s="99"/>
      <c r="N29" s="99"/>
      <c r="O29" s="100"/>
    </row>
    <row r="30" spans="2:15" ht="14.25" customHeight="1" x14ac:dyDescent="0.25">
      <c r="B30" s="211"/>
      <c r="C30" s="154"/>
      <c r="D30" s="27">
        <v>58</v>
      </c>
      <c r="E30" s="31" t="s">
        <v>73</v>
      </c>
      <c r="F30" s="27">
        <v>1102</v>
      </c>
      <c r="G30" s="42">
        <v>0.5</v>
      </c>
      <c r="H30" s="191"/>
      <c r="I30" s="192"/>
      <c r="J30" s="101"/>
      <c r="K30" s="102"/>
      <c r="L30" s="102"/>
      <c r="M30" s="102"/>
      <c r="N30" s="102"/>
      <c r="O30" s="103"/>
    </row>
    <row r="31" spans="2:15" ht="14.25" customHeight="1" x14ac:dyDescent="0.25">
      <c r="B31" s="211"/>
      <c r="C31" s="154"/>
      <c r="D31" s="27">
        <v>59</v>
      </c>
      <c r="E31" s="31" t="s">
        <v>73</v>
      </c>
      <c r="F31" s="27">
        <v>1102</v>
      </c>
      <c r="G31" s="42">
        <v>1</v>
      </c>
      <c r="H31" s="169" t="s">
        <v>22</v>
      </c>
      <c r="I31" s="169"/>
      <c r="J31" s="104" t="s">
        <v>21</v>
      </c>
      <c r="K31" s="105"/>
      <c r="L31" s="105"/>
      <c r="M31" s="105"/>
      <c r="N31" s="105"/>
      <c r="O31" s="106"/>
    </row>
    <row r="32" spans="2:15" ht="14.25" customHeight="1" x14ac:dyDescent="0.25">
      <c r="B32" s="211"/>
      <c r="C32" s="154"/>
      <c r="D32" s="27">
        <v>66</v>
      </c>
      <c r="E32" s="31" t="s">
        <v>71</v>
      </c>
      <c r="F32" s="27">
        <v>1102</v>
      </c>
      <c r="G32" s="42">
        <v>0.5</v>
      </c>
      <c r="H32" s="189" t="s">
        <v>11</v>
      </c>
      <c r="I32" s="190"/>
      <c r="J32" s="98" t="s">
        <v>26</v>
      </c>
      <c r="K32" s="99"/>
      <c r="L32" s="99"/>
      <c r="M32" s="99"/>
      <c r="N32" s="99"/>
      <c r="O32" s="100"/>
    </row>
    <row r="33" spans="2:15" ht="14.25" customHeight="1" x14ac:dyDescent="0.25">
      <c r="B33" s="211"/>
      <c r="C33" s="154"/>
      <c r="D33" s="27">
        <v>67</v>
      </c>
      <c r="E33" s="31" t="s">
        <v>73</v>
      </c>
      <c r="F33" s="27">
        <v>1102</v>
      </c>
      <c r="G33" s="42">
        <v>0.2</v>
      </c>
      <c r="H33" s="193"/>
      <c r="I33" s="194"/>
      <c r="J33" s="101"/>
      <c r="K33" s="102"/>
      <c r="L33" s="102"/>
      <c r="M33" s="102"/>
      <c r="N33" s="102"/>
      <c r="O33" s="103"/>
    </row>
    <row r="34" spans="2:15" ht="14.25" customHeight="1" x14ac:dyDescent="0.25">
      <c r="B34" s="211"/>
      <c r="C34" s="154"/>
      <c r="D34" s="27">
        <v>69</v>
      </c>
      <c r="E34" s="31" t="s">
        <v>77</v>
      </c>
      <c r="F34" s="27">
        <v>1416</v>
      </c>
      <c r="G34" s="42">
        <v>2</v>
      </c>
      <c r="H34" s="143" t="s">
        <v>27</v>
      </c>
      <c r="I34" s="143"/>
      <c r="J34" s="104" t="s">
        <v>18</v>
      </c>
      <c r="K34" s="105"/>
      <c r="L34" s="105"/>
      <c r="M34" s="105"/>
      <c r="N34" s="105"/>
      <c r="O34" s="106"/>
    </row>
    <row r="35" spans="2:15" ht="14.25" customHeight="1" x14ac:dyDescent="0.25">
      <c r="B35" s="211"/>
      <c r="C35" s="154"/>
      <c r="D35" s="27">
        <v>69</v>
      </c>
      <c r="E35" s="31" t="s">
        <v>78</v>
      </c>
      <c r="F35" s="27">
        <v>4430</v>
      </c>
      <c r="G35" s="42">
        <v>0.5</v>
      </c>
      <c r="H35" s="169" t="s">
        <v>22</v>
      </c>
      <c r="I35" s="169"/>
      <c r="J35" s="92" t="s">
        <v>28</v>
      </c>
      <c r="K35" s="93"/>
      <c r="L35" s="93"/>
      <c r="M35" s="93"/>
      <c r="N35" s="93"/>
      <c r="O35" s="107"/>
    </row>
    <row r="36" spans="2:15" ht="14.25" customHeight="1" x14ac:dyDescent="0.25">
      <c r="B36" s="211"/>
      <c r="C36" s="154"/>
      <c r="D36" s="6" t="s">
        <v>9</v>
      </c>
      <c r="E36" s="32" t="s">
        <v>77</v>
      </c>
      <c r="F36" s="6">
        <v>1206</v>
      </c>
      <c r="G36" s="49">
        <v>8.5</v>
      </c>
      <c r="H36" s="195" t="s">
        <v>29</v>
      </c>
      <c r="I36" s="195"/>
      <c r="J36" s="104" t="s">
        <v>30</v>
      </c>
      <c r="K36" s="105"/>
      <c r="L36" s="105"/>
      <c r="M36" s="105"/>
      <c r="N36" s="105"/>
      <c r="O36" s="106"/>
    </row>
    <row r="37" spans="2:15" s="3" customFormat="1" ht="14.25" customHeight="1" x14ac:dyDescent="0.25">
      <c r="B37" s="211"/>
      <c r="C37" s="154"/>
      <c r="D37" s="27">
        <v>81</v>
      </c>
      <c r="E37" s="31" t="s">
        <v>70</v>
      </c>
      <c r="F37" s="7">
        <v>11021206</v>
      </c>
      <c r="G37" s="42">
        <v>15</v>
      </c>
      <c r="H37" s="169" t="s">
        <v>11</v>
      </c>
      <c r="I37" s="169"/>
      <c r="J37" s="104" t="s">
        <v>31</v>
      </c>
      <c r="K37" s="105"/>
      <c r="L37" s="105"/>
      <c r="M37" s="105"/>
      <c r="N37" s="105"/>
      <c r="O37" s="106"/>
    </row>
    <row r="38" spans="2:15" s="3" customFormat="1" ht="14.25" customHeight="1" x14ac:dyDescent="0.25">
      <c r="B38" s="211"/>
      <c r="C38" s="154"/>
      <c r="D38" s="8" t="s">
        <v>10</v>
      </c>
      <c r="E38" s="33" t="s">
        <v>71</v>
      </c>
      <c r="F38" s="8">
        <v>1102</v>
      </c>
      <c r="G38" s="42">
        <v>1</v>
      </c>
      <c r="H38" s="169" t="s">
        <v>32</v>
      </c>
      <c r="I38" s="169"/>
      <c r="J38" s="89" t="s">
        <v>33</v>
      </c>
      <c r="K38" s="90"/>
      <c r="L38" s="90"/>
      <c r="M38" s="90"/>
      <c r="N38" s="90"/>
      <c r="O38" s="108"/>
    </row>
    <row r="39" spans="2:15" s="1" customFormat="1" ht="14.25" customHeight="1" thickBot="1" x14ac:dyDescent="0.3">
      <c r="B39" s="212"/>
      <c r="C39" s="213"/>
      <c r="D39" s="24">
        <v>103</v>
      </c>
      <c r="E39" s="34" t="s">
        <v>71</v>
      </c>
      <c r="F39" s="24">
        <v>1206</v>
      </c>
      <c r="G39" s="50">
        <v>5</v>
      </c>
      <c r="H39" s="210"/>
      <c r="I39" s="210"/>
      <c r="J39" s="109" t="s">
        <v>34</v>
      </c>
      <c r="K39" s="110"/>
      <c r="L39" s="110"/>
      <c r="M39" s="110"/>
      <c r="N39" s="110"/>
      <c r="O39" s="111"/>
    </row>
    <row r="40" spans="2:15" s="1" customFormat="1" ht="34.5" customHeight="1" x14ac:dyDescent="0.25">
      <c r="B40" s="157" t="s">
        <v>0</v>
      </c>
      <c r="C40" s="136"/>
      <c r="D40" s="23" t="s">
        <v>1</v>
      </c>
      <c r="E40" s="23" t="s">
        <v>2</v>
      </c>
      <c r="F40" s="23" t="s">
        <v>3</v>
      </c>
      <c r="G40" s="51" t="s">
        <v>4</v>
      </c>
      <c r="H40" s="136" t="s">
        <v>5</v>
      </c>
      <c r="I40" s="136"/>
      <c r="J40" s="112" t="s">
        <v>6</v>
      </c>
      <c r="K40" s="113"/>
      <c r="L40" s="113"/>
      <c r="M40" s="113"/>
      <c r="N40" s="113"/>
      <c r="O40" s="114"/>
    </row>
    <row r="41" spans="2:15" s="1" customFormat="1" ht="15" customHeight="1" thickBot="1" x14ac:dyDescent="0.3">
      <c r="B41" s="186">
        <v>1</v>
      </c>
      <c r="C41" s="187"/>
      <c r="D41" s="36">
        <v>2</v>
      </c>
      <c r="E41" s="36">
        <v>3</v>
      </c>
      <c r="F41" s="36">
        <v>4</v>
      </c>
      <c r="G41" s="52">
        <v>5</v>
      </c>
      <c r="H41" s="187">
        <v>6</v>
      </c>
      <c r="I41" s="187"/>
      <c r="J41" s="160">
        <v>7</v>
      </c>
      <c r="K41" s="161"/>
      <c r="L41" s="161"/>
      <c r="M41" s="161"/>
      <c r="N41" s="161"/>
      <c r="O41" s="162"/>
    </row>
    <row r="42" spans="2:15" ht="15" customHeight="1" x14ac:dyDescent="0.25">
      <c r="B42" s="157" t="s">
        <v>8</v>
      </c>
      <c r="C42" s="136"/>
      <c r="D42" s="25">
        <v>118</v>
      </c>
      <c r="E42" s="25" t="s">
        <v>74</v>
      </c>
      <c r="F42" s="29" t="s">
        <v>35</v>
      </c>
      <c r="G42" s="48">
        <v>15</v>
      </c>
      <c r="H42" s="188" t="s">
        <v>22</v>
      </c>
      <c r="I42" s="188"/>
      <c r="J42" s="163" t="s">
        <v>36</v>
      </c>
      <c r="K42" s="164"/>
      <c r="L42" s="164"/>
      <c r="M42" s="164"/>
      <c r="N42" s="164"/>
      <c r="O42" s="165"/>
    </row>
    <row r="43" spans="2:15" ht="20.25" customHeight="1" thickBot="1" x14ac:dyDescent="0.3">
      <c r="B43" s="177"/>
      <c r="C43" s="178"/>
      <c r="D43" s="202" t="s">
        <v>37</v>
      </c>
      <c r="E43" s="202"/>
      <c r="F43" s="202"/>
      <c r="G43" s="65">
        <f>G9+G10+G11+G12+G13+G14+G15+G16+G17+G18+G19+G20+G21+G22+G23+G24+G25+G26+G27+G28+G29+G30+G31+G32+G33+G34+G35+G36+G37+G38+G39+G42</f>
        <v>85</v>
      </c>
      <c r="H43" s="166"/>
      <c r="I43" s="167"/>
      <c r="J43" s="167"/>
      <c r="K43" s="167"/>
      <c r="L43" s="167"/>
      <c r="M43" s="167"/>
      <c r="N43" s="167"/>
      <c r="O43" s="168"/>
    </row>
    <row r="44" spans="2:15" ht="15" customHeight="1" x14ac:dyDescent="0.25">
      <c r="B44" s="220" t="s">
        <v>38</v>
      </c>
      <c r="C44" s="221"/>
      <c r="D44" s="41">
        <v>4</v>
      </c>
      <c r="E44" s="40" t="s">
        <v>79</v>
      </c>
      <c r="F44" s="40" t="s">
        <v>80</v>
      </c>
      <c r="G44" s="64">
        <v>15</v>
      </c>
      <c r="H44" s="170" t="s">
        <v>11</v>
      </c>
      <c r="I44" s="170"/>
      <c r="J44" s="86" t="s">
        <v>40</v>
      </c>
      <c r="K44" s="87"/>
      <c r="L44" s="87"/>
      <c r="M44" s="87"/>
      <c r="N44" s="87"/>
      <c r="O44" s="122"/>
    </row>
    <row r="45" spans="2:15" ht="15" customHeight="1" x14ac:dyDescent="0.25">
      <c r="B45" s="222"/>
      <c r="C45" s="223"/>
      <c r="D45" s="9" t="s">
        <v>39</v>
      </c>
      <c r="E45" s="33" t="s">
        <v>76</v>
      </c>
      <c r="F45" s="8">
        <v>4101</v>
      </c>
      <c r="G45" s="42">
        <v>3</v>
      </c>
      <c r="H45" s="209" t="s">
        <v>41</v>
      </c>
      <c r="I45" s="209"/>
      <c r="J45" s="92" t="s">
        <v>42</v>
      </c>
      <c r="K45" s="93"/>
      <c r="L45" s="93"/>
      <c r="M45" s="93"/>
      <c r="N45" s="93"/>
      <c r="O45" s="107"/>
    </row>
    <row r="46" spans="2:15" ht="18.75" customHeight="1" thickBot="1" x14ac:dyDescent="0.3">
      <c r="B46" s="224"/>
      <c r="C46" s="225"/>
      <c r="D46" s="202" t="s">
        <v>43</v>
      </c>
      <c r="E46" s="202"/>
      <c r="F46" s="202"/>
      <c r="G46" s="65">
        <f>G44+G45</f>
        <v>18</v>
      </c>
      <c r="H46" s="166"/>
      <c r="I46" s="167"/>
      <c r="J46" s="167"/>
      <c r="K46" s="167"/>
      <c r="L46" s="167"/>
      <c r="M46" s="167"/>
      <c r="N46" s="167"/>
      <c r="O46" s="168"/>
    </row>
    <row r="47" spans="2:15" ht="15" customHeight="1" x14ac:dyDescent="0.25">
      <c r="B47" s="173" t="s">
        <v>44</v>
      </c>
      <c r="C47" s="174"/>
      <c r="D47" s="41">
        <v>25</v>
      </c>
      <c r="E47" s="41" t="s">
        <v>81</v>
      </c>
      <c r="F47" s="66" t="s">
        <v>82</v>
      </c>
      <c r="G47" s="64">
        <v>10</v>
      </c>
      <c r="H47" s="170" t="s">
        <v>63</v>
      </c>
      <c r="I47" s="170"/>
      <c r="J47" s="86" t="s">
        <v>45</v>
      </c>
      <c r="K47" s="87"/>
      <c r="L47" s="87"/>
      <c r="M47" s="87"/>
      <c r="N47" s="87"/>
      <c r="O47" s="122"/>
    </row>
    <row r="48" spans="2:15" ht="15" customHeight="1" x14ac:dyDescent="0.25">
      <c r="B48" s="175"/>
      <c r="C48" s="176"/>
      <c r="D48" s="8">
        <v>10</v>
      </c>
      <c r="E48" s="33" t="s">
        <v>77</v>
      </c>
      <c r="F48" s="8">
        <v>4204</v>
      </c>
      <c r="G48" s="42">
        <v>5</v>
      </c>
      <c r="H48" s="169"/>
      <c r="I48" s="169"/>
      <c r="J48" s="92" t="s">
        <v>46</v>
      </c>
      <c r="K48" s="93"/>
      <c r="L48" s="93"/>
      <c r="M48" s="93"/>
      <c r="N48" s="93"/>
      <c r="O48" s="107"/>
    </row>
    <row r="49" spans="2:15" s="1" customFormat="1" ht="15" customHeight="1" x14ac:dyDescent="0.25">
      <c r="B49" s="175"/>
      <c r="C49" s="176"/>
      <c r="D49" s="8">
        <v>12</v>
      </c>
      <c r="E49" s="33" t="s">
        <v>76</v>
      </c>
      <c r="F49" s="8">
        <v>4204</v>
      </c>
      <c r="G49" s="42">
        <v>5</v>
      </c>
      <c r="H49" s="169" t="s">
        <v>86</v>
      </c>
      <c r="I49" s="169"/>
      <c r="J49" s="92" t="s">
        <v>87</v>
      </c>
      <c r="K49" s="93"/>
      <c r="L49" s="93"/>
      <c r="M49" s="93"/>
      <c r="N49" s="93"/>
      <c r="O49" s="107"/>
    </row>
    <row r="50" spans="2:15" s="1" customFormat="1" ht="15" customHeight="1" x14ac:dyDescent="0.25">
      <c r="B50" s="175"/>
      <c r="C50" s="176"/>
      <c r="D50" s="8">
        <v>53</v>
      </c>
      <c r="E50" s="33" t="s">
        <v>71</v>
      </c>
      <c r="F50" s="8">
        <v>3106</v>
      </c>
      <c r="G50" s="42">
        <v>3</v>
      </c>
      <c r="H50" s="169" t="s">
        <v>22</v>
      </c>
      <c r="I50" s="169"/>
      <c r="J50" s="118" t="s">
        <v>88</v>
      </c>
      <c r="K50" s="119"/>
      <c r="L50" s="119"/>
      <c r="M50" s="119"/>
      <c r="N50" s="119"/>
      <c r="O50" s="120"/>
    </row>
    <row r="51" spans="2:15" s="1" customFormat="1" ht="15" customHeight="1" x14ac:dyDescent="0.25">
      <c r="B51" s="175"/>
      <c r="C51" s="176"/>
      <c r="D51" s="8">
        <v>54</v>
      </c>
      <c r="E51" s="33" t="s">
        <v>78</v>
      </c>
      <c r="F51" s="8">
        <v>4204</v>
      </c>
      <c r="G51" s="42">
        <v>2</v>
      </c>
      <c r="H51" s="169"/>
      <c r="I51" s="169"/>
      <c r="J51" s="86"/>
      <c r="K51" s="87"/>
      <c r="L51" s="87"/>
      <c r="M51" s="87"/>
      <c r="N51" s="87"/>
      <c r="O51" s="122"/>
    </row>
    <row r="52" spans="2:15" ht="15" customHeight="1" x14ac:dyDescent="0.25">
      <c r="B52" s="175"/>
      <c r="C52" s="176"/>
      <c r="D52" s="8">
        <v>57</v>
      </c>
      <c r="E52" s="33" t="s">
        <v>71</v>
      </c>
      <c r="F52" s="8">
        <v>1104</v>
      </c>
      <c r="G52" s="42">
        <v>15</v>
      </c>
      <c r="H52" s="169" t="s">
        <v>22</v>
      </c>
      <c r="I52" s="169"/>
      <c r="J52" s="92" t="s">
        <v>47</v>
      </c>
      <c r="K52" s="93"/>
      <c r="L52" s="93"/>
      <c r="M52" s="93"/>
      <c r="N52" s="93"/>
      <c r="O52" s="107"/>
    </row>
    <row r="53" spans="2:15" s="1" customFormat="1" ht="15" customHeight="1" x14ac:dyDescent="0.25">
      <c r="B53" s="175"/>
      <c r="C53" s="176"/>
      <c r="D53" s="8">
        <v>67</v>
      </c>
      <c r="E53" s="33" t="s">
        <v>71</v>
      </c>
      <c r="F53" s="8">
        <v>1416</v>
      </c>
      <c r="G53" s="42">
        <v>62.28</v>
      </c>
      <c r="H53" s="169" t="s">
        <v>86</v>
      </c>
      <c r="I53" s="169"/>
      <c r="J53" s="92" t="s">
        <v>87</v>
      </c>
      <c r="K53" s="93"/>
      <c r="L53" s="93"/>
      <c r="M53" s="93"/>
      <c r="N53" s="93"/>
      <c r="O53" s="107"/>
    </row>
    <row r="54" spans="2:15" ht="15" customHeight="1" x14ac:dyDescent="0.25">
      <c r="B54" s="175"/>
      <c r="C54" s="176"/>
      <c r="D54" s="8">
        <v>67</v>
      </c>
      <c r="E54" s="33" t="s">
        <v>77</v>
      </c>
      <c r="F54" s="8">
        <v>3104</v>
      </c>
      <c r="G54" s="42">
        <v>1</v>
      </c>
      <c r="H54" s="169" t="s">
        <v>11</v>
      </c>
      <c r="I54" s="169"/>
      <c r="J54" s="92" t="s">
        <v>48</v>
      </c>
      <c r="K54" s="93"/>
      <c r="L54" s="93"/>
      <c r="M54" s="93"/>
      <c r="N54" s="93"/>
      <c r="O54" s="107"/>
    </row>
    <row r="55" spans="2:15" s="1" customFormat="1" ht="15" customHeight="1" x14ac:dyDescent="0.25">
      <c r="B55" s="175"/>
      <c r="C55" s="176"/>
      <c r="D55" s="8">
        <v>68</v>
      </c>
      <c r="E55" s="33" t="s">
        <v>71</v>
      </c>
      <c r="F55" s="8">
        <v>4204</v>
      </c>
      <c r="G55" s="42">
        <v>122.37</v>
      </c>
      <c r="H55" s="169" t="s">
        <v>86</v>
      </c>
      <c r="I55" s="169"/>
      <c r="J55" s="92" t="s">
        <v>87</v>
      </c>
      <c r="K55" s="93"/>
      <c r="L55" s="93"/>
      <c r="M55" s="93"/>
      <c r="N55" s="93"/>
      <c r="O55" s="107"/>
    </row>
    <row r="56" spans="2:15" ht="19.5" customHeight="1" thickBot="1" x14ac:dyDescent="0.3">
      <c r="B56" s="177"/>
      <c r="C56" s="178"/>
      <c r="D56" s="202" t="s">
        <v>49</v>
      </c>
      <c r="E56" s="202"/>
      <c r="F56" s="202"/>
      <c r="G56" s="65">
        <f>G47+G48+G49+G50+G51+G52+G53+G54+G55</f>
        <v>225.65</v>
      </c>
      <c r="H56" s="166"/>
      <c r="I56" s="167"/>
      <c r="J56" s="167"/>
      <c r="K56" s="167"/>
      <c r="L56" s="167"/>
      <c r="M56" s="167"/>
      <c r="N56" s="167"/>
      <c r="O56" s="168"/>
    </row>
    <row r="57" spans="2:15" ht="15" customHeight="1" x14ac:dyDescent="0.25">
      <c r="B57" s="173" t="s">
        <v>50</v>
      </c>
      <c r="C57" s="174"/>
      <c r="D57" s="41">
        <v>111</v>
      </c>
      <c r="E57" s="40" t="s">
        <v>71</v>
      </c>
      <c r="F57" s="41">
        <v>1206</v>
      </c>
      <c r="G57" s="64">
        <v>1</v>
      </c>
      <c r="H57" s="170" t="s">
        <v>29</v>
      </c>
      <c r="I57" s="170"/>
      <c r="J57" s="86" t="s">
        <v>51</v>
      </c>
      <c r="K57" s="87"/>
      <c r="L57" s="87"/>
      <c r="M57" s="87"/>
      <c r="N57" s="87"/>
      <c r="O57" s="122"/>
    </row>
    <row r="58" spans="2:15" ht="15" customHeight="1" x14ac:dyDescent="0.25">
      <c r="B58" s="175"/>
      <c r="C58" s="176"/>
      <c r="D58" s="8">
        <v>119</v>
      </c>
      <c r="E58" s="35" t="s">
        <v>71</v>
      </c>
      <c r="F58" s="8">
        <v>1102</v>
      </c>
      <c r="G58" s="42">
        <v>1</v>
      </c>
      <c r="H58" s="169" t="s">
        <v>11</v>
      </c>
      <c r="I58" s="169"/>
      <c r="J58" s="92" t="s">
        <v>52</v>
      </c>
      <c r="K58" s="93"/>
      <c r="L58" s="93"/>
      <c r="M58" s="93"/>
      <c r="N58" s="93"/>
      <c r="O58" s="107"/>
    </row>
    <row r="59" spans="2:15" ht="15" customHeight="1" thickBot="1" x14ac:dyDescent="0.3">
      <c r="B59" s="177"/>
      <c r="C59" s="178"/>
      <c r="D59" s="202" t="s">
        <v>53</v>
      </c>
      <c r="E59" s="202"/>
      <c r="F59" s="202"/>
      <c r="G59" s="65">
        <f>G57+G58</f>
        <v>2</v>
      </c>
      <c r="H59" s="166"/>
      <c r="I59" s="167"/>
      <c r="J59" s="167"/>
      <c r="K59" s="167"/>
      <c r="L59" s="167"/>
      <c r="M59" s="167"/>
      <c r="N59" s="167"/>
      <c r="O59" s="168"/>
    </row>
    <row r="60" spans="2:15" s="1" customFormat="1" ht="15" customHeight="1" x14ac:dyDescent="0.25">
      <c r="B60" s="173" t="s">
        <v>66</v>
      </c>
      <c r="C60" s="174"/>
      <c r="D60" s="40" t="s">
        <v>94</v>
      </c>
      <c r="E60" s="40" t="s">
        <v>71</v>
      </c>
      <c r="F60" s="41">
        <v>4108</v>
      </c>
      <c r="G60" s="67">
        <v>51.2</v>
      </c>
      <c r="H60" s="179" t="s">
        <v>96</v>
      </c>
      <c r="I60" s="179"/>
      <c r="J60" s="80" t="s">
        <v>97</v>
      </c>
      <c r="K60" s="81"/>
      <c r="L60" s="81"/>
      <c r="M60" s="81"/>
      <c r="N60" s="81"/>
      <c r="O60" s="121"/>
    </row>
    <row r="61" spans="2:15" s="1" customFormat="1" ht="15" customHeight="1" x14ac:dyDescent="0.25">
      <c r="B61" s="175"/>
      <c r="C61" s="176"/>
      <c r="D61" s="33" t="s">
        <v>94</v>
      </c>
      <c r="E61" s="33" t="s">
        <v>77</v>
      </c>
      <c r="F61" s="8">
        <v>4103</v>
      </c>
      <c r="G61" s="53">
        <v>18.88</v>
      </c>
      <c r="H61" s="143"/>
      <c r="I61" s="143"/>
      <c r="J61" s="80"/>
      <c r="K61" s="81"/>
      <c r="L61" s="81"/>
      <c r="M61" s="81"/>
      <c r="N61" s="81"/>
      <c r="O61" s="121"/>
    </row>
    <row r="62" spans="2:15" s="1" customFormat="1" ht="15" customHeight="1" x14ac:dyDescent="0.25">
      <c r="B62" s="175"/>
      <c r="C62" s="176"/>
      <c r="D62" s="33" t="s">
        <v>94</v>
      </c>
      <c r="E62" s="33" t="s">
        <v>76</v>
      </c>
      <c r="F62" s="8">
        <v>5130</v>
      </c>
      <c r="G62" s="53">
        <v>9.2200000000000006</v>
      </c>
      <c r="H62" s="143"/>
      <c r="I62" s="143"/>
      <c r="J62" s="80"/>
      <c r="K62" s="81"/>
      <c r="L62" s="81"/>
      <c r="M62" s="81"/>
      <c r="N62" s="81"/>
      <c r="O62" s="121"/>
    </row>
    <row r="63" spans="2:15" s="1" customFormat="1" ht="14.25" customHeight="1" x14ac:dyDescent="0.25">
      <c r="B63" s="175"/>
      <c r="C63" s="176"/>
      <c r="D63" s="33" t="s">
        <v>95</v>
      </c>
      <c r="E63" s="33" t="s">
        <v>71</v>
      </c>
      <c r="F63" s="8">
        <v>4108</v>
      </c>
      <c r="G63" s="53">
        <v>69.45</v>
      </c>
      <c r="H63" s="143"/>
      <c r="I63" s="143"/>
      <c r="J63" s="80"/>
      <c r="K63" s="81"/>
      <c r="L63" s="81"/>
      <c r="M63" s="81"/>
      <c r="N63" s="81"/>
      <c r="O63" s="121"/>
    </row>
    <row r="64" spans="2:15" s="1" customFormat="1" ht="14.25" customHeight="1" x14ac:dyDescent="0.25">
      <c r="B64" s="175"/>
      <c r="C64" s="176"/>
      <c r="D64" s="33" t="s">
        <v>95</v>
      </c>
      <c r="E64" s="33" t="s">
        <v>77</v>
      </c>
      <c r="F64" s="8">
        <v>5130</v>
      </c>
      <c r="G64" s="53">
        <v>2.69</v>
      </c>
      <c r="H64" s="143"/>
      <c r="I64" s="143"/>
      <c r="J64" s="80"/>
      <c r="K64" s="81"/>
      <c r="L64" s="81"/>
      <c r="M64" s="81"/>
      <c r="N64" s="81"/>
      <c r="O64" s="121"/>
    </row>
    <row r="65" spans="2:15" s="1" customFormat="1" ht="14.25" customHeight="1" x14ac:dyDescent="0.25">
      <c r="B65" s="175"/>
      <c r="C65" s="176"/>
      <c r="D65" s="33" t="s">
        <v>95</v>
      </c>
      <c r="E65" s="33" t="s">
        <v>76</v>
      </c>
      <c r="F65" s="8">
        <v>5130</v>
      </c>
      <c r="G65" s="53">
        <v>1.1000000000000001</v>
      </c>
      <c r="H65" s="143"/>
      <c r="I65" s="143"/>
      <c r="J65" s="86"/>
      <c r="K65" s="87"/>
      <c r="L65" s="87"/>
      <c r="M65" s="87"/>
      <c r="N65" s="87"/>
      <c r="O65" s="122"/>
    </row>
    <row r="66" spans="2:15" ht="14.25" customHeight="1" x14ac:dyDescent="0.25">
      <c r="B66" s="175"/>
      <c r="C66" s="176"/>
      <c r="D66" s="8">
        <v>45</v>
      </c>
      <c r="E66" s="33" t="s">
        <v>73</v>
      </c>
      <c r="F66" s="8">
        <v>6153</v>
      </c>
      <c r="G66" s="42">
        <v>48.5</v>
      </c>
      <c r="H66" s="169" t="s">
        <v>22</v>
      </c>
      <c r="I66" s="169"/>
      <c r="J66" s="171" t="s">
        <v>55</v>
      </c>
      <c r="K66" s="171"/>
      <c r="L66" s="171"/>
      <c r="M66" s="171"/>
      <c r="N66" s="171"/>
      <c r="O66" s="172"/>
    </row>
    <row r="67" spans="2:15" s="1" customFormat="1" ht="14.25" customHeight="1" x14ac:dyDescent="0.25">
      <c r="B67" s="175"/>
      <c r="C67" s="176"/>
      <c r="D67" s="8" t="s">
        <v>91</v>
      </c>
      <c r="E67" s="33" t="s">
        <v>71</v>
      </c>
      <c r="F67" s="8">
        <v>4102</v>
      </c>
      <c r="G67" s="42">
        <v>60.07</v>
      </c>
      <c r="H67" s="169" t="s">
        <v>92</v>
      </c>
      <c r="I67" s="169"/>
      <c r="J67" s="118" t="s">
        <v>97</v>
      </c>
      <c r="K67" s="119"/>
      <c r="L67" s="119"/>
      <c r="M67" s="119"/>
      <c r="N67" s="119"/>
      <c r="O67" s="120"/>
    </row>
    <row r="68" spans="2:15" s="1" customFormat="1" ht="15" customHeight="1" x14ac:dyDescent="0.25">
      <c r="B68" s="175"/>
      <c r="C68" s="176"/>
      <c r="D68" s="8" t="s">
        <v>93</v>
      </c>
      <c r="E68" s="33" t="s">
        <v>71</v>
      </c>
      <c r="F68" s="8">
        <v>4103</v>
      </c>
      <c r="G68" s="42">
        <v>47.67</v>
      </c>
      <c r="H68" s="169"/>
      <c r="I68" s="169"/>
      <c r="J68" s="80"/>
      <c r="K68" s="81"/>
      <c r="L68" s="81"/>
      <c r="M68" s="81"/>
      <c r="N68" s="81"/>
      <c r="O68" s="121"/>
    </row>
    <row r="69" spans="2:15" s="1" customFormat="1" ht="15" customHeight="1" x14ac:dyDescent="0.25">
      <c r="B69" s="175"/>
      <c r="C69" s="176"/>
      <c r="D69" s="8" t="s">
        <v>93</v>
      </c>
      <c r="E69" s="33" t="s">
        <v>77</v>
      </c>
      <c r="F69" s="8">
        <v>4102</v>
      </c>
      <c r="G69" s="42">
        <v>12.02</v>
      </c>
      <c r="H69" s="169"/>
      <c r="I69" s="169"/>
      <c r="J69" s="86"/>
      <c r="K69" s="87"/>
      <c r="L69" s="87"/>
      <c r="M69" s="87"/>
      <c r="N69" s="87"/>
      <c r="O69" s="122"/>
    </row>
    <row r="70" spans="2:15" s="1" customFormat="1" ht="15" customHeight="1" thickBot="1" x14ac:dyDescent="0.3">
      <c r="B70" s="177"/>
      <c r="C70" s="178"/>
      <c r="D70" s="202" t="s">
        <v>67</v>
      </c>
      <c r="E70" s="202"/>
      <c r="F70" s="202"/>
      <c r="G70" s="68">
        <f>G60+G61+G62+G63+G64+G65+G66+G67+G68+G69</f>
        <v>320.8</v>
      </c>
      <c r="H70" s="123"/>
      <c r="I70" s="124"/>
      <c r="J70" s="124"/>
      <c r="K70" s="124"/>
      <c r="L70" s="124"/>
      <c r="M70" s="124"/>
      <c r="N70" s="124"/>
      <c r="O70" s="125"/>
    </row>
    <row r="71" spans="2:15" ht="15" customHeight="1" x14ac:dyDescent="0.25">
      <c r="B71" s="173" t="s">
        <v>56</v>
      </c>
      <c r="C71" s="174"/>
      <c r="D71" s="41">
        <v>5</v>
      </c>
      <c r="E71" s="41" t="s">
        <v>14</v>
      </c>
      <c r="F71" s="41">
        <v>1416</v>
      </c>
      <c r="G71" s="64">
        <v>1</v>
      </c>
      <c r="H71" s="170" t="s">
        <v>11</v>
      </c>
      <c r="I71" s="170"/>
      <c r="J71" s="80" t="s">
        <v>57</v>
      </c>
      <c r="K71" s="81"/>
      <c r="L71" s="81"/>
      <c r="M71" s="81"/>
      <c r="N71" s="81"/>
      <c r="O71" s="121"/>
    </row>
    <row r="72" spans="2:15" s="1" customFormat="1" ht="15" customHeight="1" thickBot="1" x14ac:dyDescent="0.3">
      <c r="B72" s="177"/>
      <c r="C72" s="178"/>
      <c r="D72" s="202" t="s">
        <v>68</v>
      </c>
      <c r="E72" s="202"/>
      <c r="F72" s="202"/>
      <c r="G72" s="68">
        <f>G71</f>
        <v>1</v>
      </c>
      <c r="H72" s="226"/>
      <c r="I72" s="226"/>
      <c r="J72" s="83"/>
      <c r="K72" s="84"/>
      <c r="L72" s="84"/>
      <c r="M72" s="84"/>
      <c r="N72" s="84"/>
      <c r="O72" s="126"/>
    </row>
    <row r="73" spans="2:15" s="1" customFormat="1" ht="15" customHeight="1" x14ac:dyDescent="0.25">
      <c r="B73" s="173" t="s">
        <v>54</v>
      </c>
      <c r="C73" s="174"/>
      <c r="D73" s="40" t="s">
        <v>89</v>
      </c>
      <c r="E73" s="41">
        <v>1</v>
      </c>
      <c r="F73" s="41">
        <v>1104</v>
      </c>
      <c r="G73" s="64">
        <v>0.15</v>
      </c>
      <c r="H73" s="170" t="s">
        <v>11</v>
      </c>
      <c r="I73" s="170"/>
      <c r="J73" s="86" t="s">
        <v>90</v>
      </c>
      <c r="K73" s="87"/>
      <c r="L73" s="87"/>
      <c r="M73" s="87"/>
      <c r="N73" s="87"/>
      <c r="O73" s="122"/>
    </row>
    <row r="74" spans="2:15" ht="15" customHeight="1" x14ac:dyDescent="0.25">
      <c r="B74" s="175"/>
      <c r="C74" s="176"/>
      <c r="D74" s="8">
        <v>11</v>
      </c>
      <c r="E74" s="33" t="s">
        <v>71</v>
      </c>
      <c r="F74" s="8">
        <v>1101</v>
      </c>
      <c r="G74" s="54">
        <v>1</v>
      </c>
      <c r="H74" s="143" t="s">
        <v>22</v>
      </c>
      <c r="I74" s="143"/>
      <c r="J74" s="92" t="s">
        <v>58</v>
      </c>
      <c r="K74" s="93"/>
      <c r="L74" s="93"/>
      <c r="M74" s="93"/>
      <c r="N74" s="93"/>
      <c r="O74" s="107"/>
    </row>
    <row r="75" spans="2:15" s="1" customFormat="1" ht="15" customHeight="1" x14ac:dyDescent="0.25">
      <c r="B75" s="175"/>
      <c r="C75" s="176"/>
      <c r="D75" s="8">
        <v>21</v>
      </c>
      <c r="E75" s="33" t="s">
        <v>71</v>
      </c>
      <c r="F75" s="8">
        <v>1101</v>
      </c>
      <c r="G75" s="54">
        <v>1.8</v>
      </c>
      <c r="H75" s="169" t="s">
        <v>29</v>
      </c>
      <c r="I75" s="169"/>
      <c r="J75" s="89" t="s">
        <v>60</v>
      </c>
      <c r="K75" s="90"/>
      <c r="L75" s="90"/>
      <c r="M75" s="90"/>
      <c r="N75" s="90"/>
      <c r="O75" s="108"/>
    </row>
    <row r="76" spans="2:15" s="1" customFormat="1" ht="15" customHeight="1" thickBot="1" x14ac:dyDescent="0.3">
      <c r="B76" s="180"/>
      <c r="C76" s="181"/>
      <c r="D76" s="24" t="s">
        <v>84</v>
      </c>
      <c r="E76" s="34" t="s">
        <v>73</v>
      </c>
      <c r="F76" s="24">
        <v>1101</v>
      </c>
      <c r="G76" s="55">
        <v>0.5</v>
      </c>
      <c r="H76" s="182" t="s">
        <v>22</v>
      </c>
      <c r="I76" s="182"/>
      <c r="J76" s="127" t="s">
        <v>85</v>
      </c>
      <c r="K76" s="128"/>
      <c r="L76" s="128"/>
      <c r="M76" s="128"/>
      <c r="N76" s="128"/>
      <c r="O76" s="129"/>
    </row>
    <row r="77" spans="2:15" s="1" customFormat="1" ht="34.5" customHeight="1" x14ac:dyDescent="0.25">
      <c r="B77" s="157" t="s">
        <v>0</v>
      </c>
      <c r="C77" s="136"/>
      <c r="D77" s="23" t="s">
        <v>1</v>
      </c>
      <c r="E77" s="23" t="s">
        <v>2</v>
      </c>
      <c r="F77" s="23" t="s">
        <v>3</v>
      </c>
      <c r="G77" s="51" t="s">
        <v>4</v>
      </c>
      <c r="H77" s="136" t="s">
        <v>5</v>
      </c>
      <c r="I77" s="136"/>
      <c r="J77" s="112" t="s">
        <v>6</v>
      </c>
      <c r="K77" s="113"/>
      <c r="L77" s="113"/>
      <c r="M77" s="113"/>
      <c r="N77" s="113"/>
      <c r="O77" s="114"/>
    </row>
    <row r="78" spans="2:15" s="1" customFormat="1" ht="15" customHeight="1" thickBot="1" x14ac:dyDescent="0.3">
      <c r="B78" s="158">
        <v>1</v>
      </c>
      <c r="C78" s="159"/>
      <c r="D78" s="28">
        <v>2</v>
      </c>
      <c r="E78" s="28">
        <v>3</v>
      </c>
      <c r="F78" s="28">
        <v>4</v>
      </c>
      <c r="G78" s="73">
        <v>5</v>
      </c>
      <c r="H78" s="159">
        <v>6</v>
      </c>
      <c r="I78" s="159"/>
      <c r="J78" s="115">
        <v>7</v>
      </c>
      <c r="K78" s="116"/>
      <c r="L78" s="116"/>
      <c r="M78" s="116"/>
      <c r="N78" s="116"/>
      <c r="O78" s="117"/>
    </row>
    <row r="79" spans="2:15" s="1" customFormat="1" ht="15" customHeight="1" x14ac:dyDescent="0.25">
      <c r="B79" s="151" t="s">
        <v>54</v>
      </c>
      <c r="C79" s="152"/>
      <c r="D79" s="204">
        <v>75</v>
      </c>
      <c r="E79" s="74" t="s">
        <v>71</v>
      </c>
      <c r="F79" s="75">
        <v>3135</v>
      </c>
      <c r="G79" s="206">
        <v>31</v>
      </c>
      <c r="H79" s="148" t="s">
        <v>22</v>
      </c>
      <c r="I79" s="149"/>
      <c r="J79" s="77" t="s">
        <v>55</v>
      </c>
      <c r="K79" s="78"/>
      <c r="L79" s="78"/>
      <c r="M79" s="78"/>
      <c r="N79" s="78"/>
      <c r="O79" s="79"/>
    </row>
    <row r="80" spans="2:15" s="1" customFormat="1" ht="15" customHeight="1" x14ac:dyDescent="0.25">
      <c r="B80" s="153"/>
      <c r="C80" s="154"/>
      <c r="D80" s="205"/>
      <c r="E80" s="35" t="s">
        <v>77</v>
      </c>
      <c r="F80" s="8">
        <v>4430</v>
      </c>
      <c r="G80" s="207"/>
      <c r="H80" s="145"/>
      <c r="I80" s="150"/>
      <c r="J80" s="80"/>
      <c r="K80" s="81"/>
      <c r="L80" s="81"/>
      <c r="M80" s="81"/>
      <c r="N80" s="81"/>
      <c r="O80" s="82"/>
    </row>
    <row r="81" spans="2:15" s="1" customFormat="1" ht="15" customHeight="1" x14ac:dyDescent="0.25">
      <c r="B81" s="153"/>
      <c r="C81" s="154"/>
      <c r="D81" s="205"/>
      <c r="E81" s="31" t="s">
        <v>76</v>
      </c>
      <c r="F81" s="8">
        <v>4430</v>
      </c>
      <c r="G81" s="207"/>
      <c r="H81" s="145"/>
      <c r="I81" s="150"/>
      <c r="J81" s="80"/>
      <c r="K81" s="81"/>
      <c r="L81" s="81"/>
      <c r="M81" s="81"/>
      <c r="N81" s="81"/>
      <c r="O81" s="82"/>
    </row>
    <row r="82" spans="2:15" s="1" customFormat="1" ht="15" customHeight="1" x14ac:dyDescent="0.25">
      <c r="B82" s="153"/>
      <c r="C82" s="154"/>
      <c r="D82" s="205"/>
      <c r="E82" s="31" t="s">
        <v>78</v>
      </c>
      <c r="F82" s="8">
        <v>5201</v>
      </c>
      <c r="G82" s="208"/>
      <c r="H82" s="145"/>
      <c r="I82" s="150"/>
      <c r="J82" s="80"/>
      <c r="K82" s="81"/>
      <c r="L82" s="81"/>
      <c r="M82" s="81"/>
      <c r="N82" s="81"/>
      <c r="O82" s="82"/>
    </row>
    <row r="83" spans="2:15" s="1" customFormat="1" ht="15" customHeight="1" thickBot="1" x14ac:dyDescent="0.3">
      <c r="B83" s="155"/>
      <c r="C83" s="156"/>
      <c r="D83" s="183" t="s">
        <v>69</v>
      </c>
      <c r="E83" s="183"/>
      <c r="F83" s="183"/>
      <c r="G83" s="70">
        <f>G73+G74+G75+G79</f>
        <v>33.950000000000003</v>
      </c>
      <c r="H83" s="71"/>
      <c r="I83" s="72"/>
      <c r="J83" s="83"/>
      <c r="K83" s="84"/>
      <c r="L83" s="84"/>
      <c r="M83" s="84"/>
      <c r="N83" s="84"/>
      <c r="O83" s="85"/>
    </row>
    <row r="84" spans="2:15" ht="15" customHeight="1" x14ac:dyDescent="0.25">
      <c r="B84" s="153" t="s">
        <v>59</v>
      </c>
      <c r="C84" s="154"/>
      <c r="D84" s="41">
        <v>1</v>
      </c>
      <c r="E84" s="40" t="s">
        <v>71</v>
      </c>
      <c r="F84" s="41">
        <v>4103</v>
      </c>
      <c r="G84" s="69">
        <v>1.5</v>
      </c>
      <c r="H84" s="170" t="s">
        <v>11</v>
      </c>
      <c r="I84" s="170"/>
      <c r="J84" s="86" t="s">
        <v>61</v>
      </c>
      <c r="K84" s="87"/>
      <c r="L84" s="87"/>
      <c r="M84" s="87"/>
      <c r="N84" s="87"/>
      <c r="O84" s="88"/>
    </row>
    <row r="85" spans="2:15" ht="15" customHeight="1" x14ac:dyDescent="0.25">
      <c r="B85" s="153"/>
      <c r="C85" s="154"/>
      <c r="D85" s="8" t="s">
        <v>83</v>
      </c>
      <c r="E85" s="31" t="s">
        <v>77</v>
      </c>
      <c r="F85" s="8">
        <v>1416</v>
      </c>
      <c r="G85" s="54">
        <v>16.8</v>
      </c>
      <c r="H85" s="169" t="s">
        <v>29</v>
      </c>
      <c r="I85" s="169"/>
      <c r="J85" s="89" t="s">
        <v>60</v>
      </c>
      <c r="K85" s="90"/>
      <c r="L85" s="90"/>
      <c r="M85" s="90"/>
      <c r="N85" s="90"/>
      <c r="O85" s="91"/>
    </row>
    <row r="86" spans="2:15" ht="15" customHeight="1" x14ac:dyDescent="0.25">
      <c r="B86" s="153"/>
      <c r="C86" s="154"/>
      <c r="D86" s="8">
        <v>77</v>
      </c>
      <c r="E86" s="33" t="s">
        <v>73</v>
      </c>
      <c r="F86" s="8">
        <v>4103</v>
      </c>
      <c r="G86" s="54">
        <v>0.5</v>
      </c>
      <c r="H86" s="169" t="s">
        <v>11</v>
      </c>
      <c r="I86" s="169"/>
      <c r="J86" s="92" t="s">
        <v>61</v>
      </c>
      <c r="K86" s="93"/>
      <c r="L86" s="93"/>
      <c r="M86" s="93"/>
      <c r="N86" s="93"/>
      <c r="O86" s="94"/>
    </row>
    <row r="87" spans="2:15" s="1" customFormat="1" ht="17.25" customHeight="1" thickBot="1" x14ac:dyDescent="0.3">
      <c r="B87" s="214"/>
      <c r="C87" s="215"/>
      <c r="D87" s="216" t="s">
        <v>62</v>
      </c>
      <c r="E87" s="216"/>
      <c r="F87" s="216"/>
      <c r="G87" s="76">
        <f>G84+G85+G86</f>
        <v>18.8</v>
      </c>
      <c r="H87" s="95"/>
      <c r="I87" s="96"/>
      <c r="J87" s="96"/>
      <c r="K87" s="96"/>
      <c r="L87" s="96"/>
      <c r="M87" s="96"/>
      <c r="N87" s="96"/>
      <c r="O87" s="97"/>
    </row>
    <row r="88" spans="2:15" s="17" customFormat="1" ht="15" customHeight="1" thickBot="1" x14ac:dyDescent="0.3">
      <c r="B88" s="13"/>
      <c r="C88" s="13"/>
      <c r="D88" s="15"/>
      <c r="E88" s="15"/>
      <c r="F88" s="15"/>
      <c r="G88" s="56"/>
      <c r="H88" s="15"/>
      <c r="I88" s="15"/>
      <c r="J88" s="12"/>
      <c r="K88" s="12"/>
      <c r="L88" s="12"/>
      <c r="M88" s="12"/>
      <c r="N88" s="12"/>
      <c r="O88" s="14"/>
    </row>
    <row r="89" spans="2:15" s="2" customFormat="1" ht="30" customHeight="1" thickBot="1" x14ac:dyDescent="0.3">
      <c r="B89" s="227" t="s">
        <v>98</v>
      </c>
      <c r="C89" s="228"/>
      <c r="D89" s="228"/>
      <c r="E89" s="228"/>
      <c r="F89" s="228"/>
      <c r="G89" s="229">
        <f>G43+G46+G56+G59+G70+G72+G83+G87</f>
        <v>705.2</v>
      </c>
      <c r="H89" s="10"/>
      <c r="I89" s="11"/>
      <c r="J89" s="10"/>
      <c r="K89" s="10"/>
      <c r="L89" s="10"/>
      <c r="M89" s="10"/>
      <c r="N89" s="10"/>
    </row>
    <row r="90" spans="2:15" s="16" customFormat="1" ht="15" customHeight="1" thickBot="1" x14ac:dyDescent="0.3">
      <c r="B90" s="22"/>
      <c r="C90" s="22"/>
      <c r="D90" s="22"/>
      <c r="E90" s="22"/>
      <c r="F90" s="22"/>
      <c r="G90" s="57"/>
      <c r="H90" s="10"/>
      <c r="I90" s="10"/>
      <c r="J90" s="10"/>
      <c r="K90" s="10"/>
      <c r="L90" s="10"/>
      <c r="M90" s="10"/>
      <c r="N90" s="10"/>
      <c r="O90" s="10"/>
    </row>
    <row r="91" spans="2:15" s="10" customFormat="1" ht="28.5" customHeight="1" thickBot="1" x14ac:dyDescent="0.3">
      <c r="B91" s="227" t="s">
        <v>99</v>
      </c>
      <c r="C91" s="228"/>
      <c r="D91" s="228"/>
      <c r="E91" s="228"/>
      <c r="F91" s="228"/>
      <c r="G91" s="230">
        <v>42981.27</v>
      </c>
    </row>
    <row r="92" spans="2:15" s="16" customFormat="1" ht="15" customHeight="1" thickBot="1" x14ac:dyDescent="0.3">
      <c r="B92" s="22"/>
      <c r="C92" s="22"/>
      <c r="D92" s="22"/>
      <c r="E92" s="22"/>
      <c r="F92" s="22"/>
      <c r="G92" s="57"/>
      <c r="H92" s="10"/>
      <c r="I92" s="10"/>
      <c r="J92" s="10"/>
      <c r="K92" s="10"/>
      <c r="L92" s="10"/>
      <c r="M92" s="10"/>
      <c r="N92" s="10"/>
      <c r="O92" s="10"/>
    </row>
    <row r="93" spans="2:15" s="10" customFormat="1" ht="30.75" customHeight="1" thickBot="1" x14ac:dyDescent="0.3">
      <c r="B93" s="227" t="s">
        <v>100</v>
      </c>
      <c r="C93" s="228"/>
      <c r="D93" s="228"/>
      <c r="E93" s="228"/>
      <c r="F93" s="228"/>
      <c r="G93" s="229">
        <f>G89/G91*100</f>
        <v>1.6407146647830557</v>
      </c>
    </row>
    <row r="94" spans="2:15" ht="16.5" thickBot="1" x14ac:dyDescent="0.3">
      <c r="B94" s="4"/>
      <c r="C94" s="4"/>
    </row>
    <row r="95" spans="2:15" x14ac:dyDescent="0.25">
      <c r="B95" s="4"/>
      <c r="C95" s="4"/>
      <c r="F95" s="18" t="s">
        <v>29</v>
      </c>
      <c r="G95" s="59">
        <f>G36+G47+G48+G57+G75+G85</f>
        <v>43.1</v>
      </c>
      <c r="I95" s="11"/>
    </row>
    <row r="96" spans="2:15" x14ac:dyDescent="0.25">
      <c r="B96" s="4"/>
      <c r="C96" s="4"/>
      <c r="F96" s="19" t="s">
        <v>41</v>
      </c>
      <c r="G96" s="60">
        <f>G38+G39+G45</f>
        <v>9</v>
      </c>
      <c r="I96" s="11"/>
      <c r="J96" s="11"/>
    </row>
    <row r="97" spans="1:15" s="1" customFormat="1" x14ac:dyDescent="0.25">
      <c r="B97" s="4"/>
      <c r="C97" s="4"/>
      <c r="D97" s="10"/>
      <c r="E97" s="10"/>
      <c r="F97" s="19" t="s">
        <v>86</v>
      </c>
      <c r="G97" s="60">
        <f>G49+G53+G55</f>
        <v>189.65</v>
      </c>
      <c r="H97" s="10"/>
      <c r="I97" s="11"/>
      <c r="J97" s="11"/>
      <c r="K97" s="10"/>
      <c r="L97" s="10"/>
      <c r="M97" s="10"/>
      <c r="N97" s="10"/>
      <c r="O97" s="2"/>
    </row>
    <row r="98" spans="1:15" x14ac:dyDescent="0.25">
      <c r="B98" s="4"/>
      <c r="C98" s="4"/>
      <c r="F98" s="19" t="s">
        <v>22</v>
      </c>
      <c r="G98" s="60">
        <v>395.3</v>
      </c>
      <c r="I98" s="11"/>
    </row>
    <row r="99" spans="1:15" x14ac:dyDescent="0.25">
      <c r="B99" s="4"/>
      <c r="C99" s="4"/>
      <c r="F99" s="20" t="s">
        <v>27</v>
      </c>
      <c r="G99" s="61">
        <f>G34</f>
        <v>2</v>
      </c>
      <c r="I99" s="11"/>
    </row>
    <row r="100" spans="1:15" ht="16.5" thickBot="1" x14ac:dyDescent="0.3">
      <c r="A100" s="218"/>
      <c r="B100" s="218"/>
      <c r="C100" s="218"/>
      <c r="D100" s="218"/>
      <c r="F100" s="21" t="s">
        <v>11</v>
      </c>
      <c r="G100" s="62">
        <f>G9+G10+G11+G12+G13+G14+G15+G16+G17+G18+G19+G23+G24+G25+G26+G27+G28+G29+G30+G32+G33+G37+G44+G54+G58+G71+G73+G84+G86</f>
        <v>66.150000000000006</v>
      </c>
      <c r="I100" s="11"/>
      <c r="J100" s="217"/>
      <c r="K100" s="217"/>
      <c r="L100" s="217"/>
      <c r="M100" s="217"/>
    </row>
    <row r="101" spans="1:15" x14ac:dyDescent="0.25">
      <c r="A101" s="219"/>
      <c r="B101" s="219"/>
      <c r="C101" s="219"/>
      <c r="D101" s="219"/>
      <c r="I101" s="11"/>
    </row>
    <row r="102" spans="1:15" x14ac:dyDescent="0.25">
      <c r="A102" s="2"/>
      <c r="B102" s="4"/>
      <c r="C102" s="4"/>
      <c r="G102" s="63"/>
      <c r="I102" s="11"/>
    </row>
    <row r="103" spans="1:15" x14ac:dyDescent="0.25">
      <c r="A103" s="2"/>
      <c r="B103" s="4"/>
      <c r="C103" s="4"/>
      <c r="G103" s="63"/>
    </row>
    <row r="104" spans="1:15" x14ac:dyDescent="0.25">
      <c r="B104" s="4"/>
      <c r="C104" s="4"/>
      <c r="I104" s="11"/>
    </row>
    <row r="105" spans="1:15" x14ac:dyDescent="0.25">
      <c r="B105" s="4"/>
      <c r="C105" s="4"/>
    </row>
    <row r="106" spans="1:15" x14ac:dyDescent="0.25">
      <c r="B106" s="4"/>
      <c r="C106" s="4"/>
    </row>
    <row r="107" spans="1:15" x14ac:dyDescent="0.25">
      <c r="B107" s="4"/>
      <c r="C107" s="4"/>
    </row>
    <row r="108" spans="1:15" x14ac:dyDescent="0.25">
      <c r="B108" s="4"/>
      <c r="C108" s="4"/>
    </row>
    <row r="109" spans="1:15" x14ac:dyDescent="0.25">
      <c r="B109" s="4"/>
      <c r="C109" s="4"/>
    </row>
  </sheetData>
  <mergeCells count="134">
    <mergeCell ref="B84:C87"/>
    <mergeCell ref="D87:F87"/>
    <mergeCell ref="H85:I85"/>
    <mergeCell ref="D56:F56"/>
    <mergeCell ref="H86:I86"/>
    <mergeCell ref="J100:M100"/>
    <mergeCell ref="A100:D100"/>
    <mergeCell ref="A101:D101"/>
    <mergeCell ref="H47:I48"/>
    <mergeCell ref="B57:C59"/>
    <mergeCell ref="B47:C56"/>
    <mergeCell ref="B89:F89"/>
    <mergeCell ref="D59:F59"/>
    <mergeCell ref="B71:C72"/>
    <mergeCell ref="H71:I72"/>
    <mergeCell ref="D72:F72"/>
    <mergeCell ref="H58:I58"/>
    <mergeCell ref="B2:F2"/>
    <mergeCell ref="B1:G1"/>
    <mergeCell ref="B7:C7"/>
    <mergeCell ref="H8:I8"/>
    <mergeCell ref="H9:I19"/>
    <mergeCell ref="H20:I22"/>
    <mergeCell ref="J31:O31"/>
    <mergeCell ref="D43:F43"/>
    <mergeCell ref="H84:I84"/>
    <mergeCell ref="D70:F70"/>
    <mergeCell ref="H7:I7"/>
    <mergeCell ref="D79:D82"/>
    <mergeCell ref="G79:G82"/>
    <mergeCell ref="H49:I49"/>
    <mergeCell ref="H50:I51"/>
    <mergeCell ref="H53:I53"/>
    <mergeCell ref="H55:I55"/>
    <mergeCell ref="H44:I44"/>
    <mergeCell ref="H45:I45"/>
    <mergeCell ref="H52:I52"/>
    <mergeCell ref="H54:I54"/>
    <mergeCell ref="H57:I57"/>
    <mergeCell ref="H31:I31"/>
    <mergeCell ref="H34:I34"/>
    <mergeCell ref="D83:F83"/>
    <mergeCell ref="B8:C8"/>
    <mergeCell ref="B40:C40"/>
    <mergeCell ref="B41:C41"/>
    <mergeCell ref="H42:I42"/>
    <mergeCell ref="H41:I41"/>
    <mergeCell ref="H23:I30"/>
    <mergeCell ref="H32:I33"/>
    <mergeCell ref="H36:I36"/>
    <mergeCell ref="H37:I37"/>
    <mergeCell ref="H40:I40"/>
    <mergeCell ref="H35:I35"/>
    <mergeCell ref="B42:C43"/>
    <mergeCell ref="H38:I39"/>
    <mergeCell ref="B9:C39"/>
    <mergeCell ref="B44:C46"/>
    <mergeCell ref="D46:F46"/>
    <mergeCell ref="B60:C70"/>
    <mergeCell ref="H60:I65"/>
    <mergeCell ref="H67:I69"/>
    <mergeCell ref="B73:C76"/>
    <mergeCell ref="H76:I76"/>
    <mergeCell ref="J57:O57"/>
    <mergeCell ref="J58:O58"/>
    <mergeCell ref="H59:O59"/>
    <mergeCell ref="J60:O65"/>
    <mergeCell ref="B77:C77"/>
    <mergeCell ref="H77:I77"/>
    <mergeCell ref="B78:C78"/>
    <mergeCell ref="H78:I78"/>
    <mergeCell ref="J40:O40"/>
    <mergeCell ref="J41:O41"/>
    <mergeCell ref="J42:O42"/>
    <mergeCell ref="H43:O43"/>
    <mergeCell ref="J44:O44"/>
    <mergeCell ref="J45:O45"/>
    <mergeCell ref="H46:O46"/>
    <mergeCell ref="J47:O47"/>
    <mergeCell ref="J48:O48"/>
    <mergeCell ref="J49:O49"/>
    <mergeCell ref="J50:O51"/>
    <mergeCell ref="J52:O52"/>
    <mergeCell ref="J53:O53"/>
    <mergeCell ref="J54:O54"/>
    <mergeCell ref="J55:O55"/>
    <mergeCell ref="H56:O56"/>
    <mergeCell ref="H74:I74"/>
    <mergeCell ref="H75:I75"/>
    <mergeCell ref="H73:I73"/>
    <mergeCell ref="H66:I66"/>
    <mergeCell ref="J15:O15"/>
    <mergeCell ref="J16:O16"/>
    <mergeCell ref="J17:O18"/>
    <mergeCell ref="J19:O19"/>
    <mergeCell ref="J20:O22"/>
    <mergeCell ref="J23:O25"/>
    <mergeCell ref="J26:O28"/>
    <mergeCell ref="J29:O30"/>
    <mergeCell ref="H79:I82"/>
    <mergeCell ref="J66:O66"/>
    <mergeCell ref="B4:O5"/>
    <mergeCell ref="J7:O7"/>
    <mergeCell ref="J8:O8"/>
    <mergeCell ref="J9:O9"/>
    <mergeCell ref="J10:O10"/>
    <mergeCell ref="J11:O11"/>
    <mergeCell ref="J12:O12"/>
    <mergeCell ref="J13:O13"/>
    <mergeCell ref="J14:O14"/>
    <mergeCell ref="J79:O83"/>
    <mergeCell ref="J84:O84"/>
    <mergeCell ref="J85:O85"/>
    <mergeCell ref="J86:O86"/>
    <mergeCell ref="H87:O87"/>
    <mergeCell ref="B91:F91"/>
    <mergeCell ref="B93:F93"/>
    <mergeCell ref="J32:O33"/>
    <mergeCell ref="J34:O34"/>
    <mergeCell ref="J35:O35"/>
    <mergeCell ref="J36:O36"/>
    <mergeCell ref="J37:O37"/>
    <mergeCell ref="J38:O38"/>
    <mergeCell ref="J39:O39"/>
    <mergeCell ref="J77:O77"/>
    <mergeCell ref="J78:O78"/>
    <mergeCell ref="J67:O69"/>
    <mergeCell ref="H70:O70"/>
    <mergeCell ref="J71:O72"/>
    <mergeCell ref="J73:O73"/>
    <mergeCell ref="J74:O74"/>
    <mergeCell ref="J75:O75"/>
    <mergeCell ref="J76:O76"/>
    <mergeCell ref="B79:C83"/>
  </mergeCells>
  <pageMargins left="0" right="0" top="0.5" bottom="0.5" header="0.3" footer="0.3"/>
  <pageSetup scale="95" orientation="landscape" r:id="rId1"/>
  <headerFooter>
    <oddFooter>&amp;L
&amp;"Times New Roman,Regular"&amp;10Немања Цвијић&amp;CPage &amp;P&amp;R
&amp;"Times New Roman,Regular"&amp;10Јануар.,2023.,године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2023-02-04T18:03:59Z</cp:lastPrinted>
  <dcterms:created xsi:type="dcterms:W3CDTF">2022-12-20T20:29:40Z</dcterms:created>
  <dcterms:modified xsi:type="dcterms:W3CDTF">2023-10-16T05:56:38Z</dcterms:modified>
</cp:coreProperties>
</file>