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72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95" i="1" l="1"/>
  <c r="F74" i="1" l="1"/>
  <c r="F105" i="1" l="1"/>
  <c r="F29" i="1"/>
  <c r="F96" i="1" l="1"/>
  <c r="F36" i="1"/>
  <c r="F98" i="1" l="1"/>
  <c r="F102" i="1" s="1"/>
  <c r="F106" i="1"/>
  <c r="F104" i="1"/>
</calcChain>
</file>

<file path=xl/sharedStrings.xml><?xml version="1.0" encoding="utf-8"?>
<sst xmlns="http://schemas.openxmlformats.org/spreadsheetml/2006/main" count="148" uniqueCount="53">
  <si>
    <t>Привредна јединица</t>
  </si>
  <si>
    <t>Одјел</t>
  </si>
  <si>
    <t>Одсијек</t>
  </si>
  <si>
    <t>Газдинска класа</t>
  </si>
  <si>
    <t>Површина ha</t>
  </si>
  <si>
    <t>Категорија ШВЗВ</t>
  </si>
  <si>
    <t>Напомена</t>
  </si>
  <si>
    <t xml:space="preserve">       ШПП "РИБНИЧКО"</t>
  </si>
  <si>
    <t>a</t>
  </si>
  <si>
    <t>b</t>
  </si>
  <si>
    <t>c</t>
  </si>
  <si>
    <t>d</t>
  </si>
  <si>
    <t>e</t>
  </si>
  <si>
    <t>f</t>
  </si>
  <si>
    <t>VZV - 4a</t>
  </si>
  <si>
    <t>"Димитор"</t>
  </si>
  <si>
    <t>Укупно ПЈ "Димитор"</t>
  </si>
  <si>
    <t>VZV - 1a</t>
  </si>
  <si>
    <t>Скеменска састојина јеле и смрче S.S.030-010.1210.34</t>
  </si>
  <si>
    <t>"Врановина -осоје"</t>
  </si>
  <si>
    <t>"Шиша - Палеж"</t>
  </si>
  <si>
    <t>VZV-1b</t>
  </si>
  <si>
    <t>ПРИЈЕДЛОГ ЗА ИЗДВАЈАЊЕ ПОВРШИНА ШУМА ДЕФИНИСАНИХ КАО ШУМЕ ВИСОКЕ ЗАШТИТНЕ ВРИЈЕДНОСТИ НА ШПП "РИБНИЧКО"</t>
  </si>
  <si>
    <t>01</t>
  </si>
  <si>
    <t>02</t>
  </si>
  <si>
    <t>03</t>
  </si>
  <si>
    <t>04</t>
  </si>
  <si>
    <t>05</t>
  </si>
  <si>
    <t>Укупно ПЈ В-осоје</t>
  </si>
  <si>
    <t>06</t>
  </si>
  <si>
    <t>07</t>
  </si>
  <si>
    <t>08</t>
  </si>
  <si>
    <t>09</t>
  </si>
  <si>
    <t>10</t>
  </si>
  <si>
    <t>„Бобија-Рибник“</t>
  </si>
  <si>
    <t>Укупно ПЈ "Б -Рибник"</t>
  </si>
  <si>
    <r>
      <t>VZV - 1</t>
    </r>
    <r>
      <rPr>
        <sz val="12"/>
        <color theme="1"/>
        <rFont val="Calibri"/>
        <family val="2"/>
      </rPr>
      <t>b</t>
    </r>
  </si>
  <si>
    <t>Кањон ријеке Сане</t>
  </si>
  <si>
    <r>
      <rPr>
        <i/>
        <sz val="10"/>
        <rFont val="Times New Roman"/>
        <family val="1"/>
      </rPr>
      <t xml:space="preserve">Шумска подручја која пружају основне природне користи у кризним ситуацијама     </t>
    </r>
    <r>
      <rPr>
        <sz val="10"/>
        <rFont val="Times New Roman"/>
        <family val="1"/>
      </rPr>
      <t xml:space="preserve">                                Шуме важне за заштиту изворишта водених токова- </t>
    </r>
    <r>
      <rPr>
        <b/>
        <sz val="10"/>
        <rFont val="Times New Roman"/>
        <family val="1"/>
      </rPr>
      <t>Извор врела Врањешевац и извориште Окашница</t>
    </r>
  </si>
  <si>
    <t>15. ШГ"РИБНИК" РИБНИК</t>
  </si>
  <si>
    <r>
      <t xml:space="preserve">Шумска подручја која пружају основне природне користи у кризним ситуацијама                                                                       Шуме важне за заштиту изворишта -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Times New Roman"/>
        <family val="1"/>
      </rPr>
      <t>Извор ријеке Рибник</t>
    </r>
  </si>
  <si>
    <r>
      <rPr>
        <i/>
        <sz val="10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           </t>
    </r>
    <r>
      <rPr>
        <b/>
        <i/>
        <sz val="10"/>
        <color theme="1"/>
        <rFont val="Times New Roman"/>
        <family val="1"/>
      </rPr>
      <t xml:space="preserve">                                                                         </t>
    </r>
    <r>
      <rPr>
        <i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Шуме важне за заштиту изворишта иводених токова -</t>
    </r>
    <r>
      <rPr>
        <b/>
        <sz val="10"/>
        <color theme="1"/>
        <rFont val="Times New Roman"/>
        <family val="1"/>
      </rPr>
      <t xml:space="preserve">                                                                                                                                  Извор и водотока рјечице Растока</t>
    </r>
  </si>
  <si>
    <r>
      <rPr>
        <i/>
        <sz val="10"/>
        <color theme="1"/>
        <rFont val="Times New Roman"/>
        <family val="1"/>
      </rPr>
      <t xml:space="preserve">Угрожене врсте и врсте у опасности                                                                                                                                                              </t>
    </r>
    <r>
      <rPr>
        <b/>
        <sz val="10"/>
        <color theme="1"/>
        <rFont val="Times New Roman"/>
        <family val="1"/>
      </rPr>
      <t>Станиште великог тетријеба - Бобијски врх</t>
    </r>
  </si>
  <si>
    <r>
      <t xml:space="preserve">Шумска подручја која пружају основне природне користи у кризним ситуацијама                                                                                                    Шуме важне за заштиту водених токова -                                      </t>
    </r>
    <r>
      <rPr>
        <b/>
        <sz val="10"/>
        <color theme="6" tint="-0.499984740745262"/>
        <rFont val="Times New Roman"/>
        <family val="1"/>
      </rPr>
      <t>Кањон ријеке Сане</t>
    </r>
  </si>
  <si>
    <r>
      <rPr>
        <i/>
        <sz val="10"/>
        <color theme="1"/>
        <rFont val="Times New Roman"/>
        <family val="1"/>
      </rPr>
      <t>Шумска подручја која пружају основне природне користи у кризним ситуацијама</t>
    </r>
    <r>
      <rPr>
        <sz val="10"/>
        <color theme="1"/>
        <rFont val="Times New Roman"/>
        <family val="1"/>
      </rPr>
      <t xml:space="preserve">                                                                                                   Шуме важне за заштиту водених токова </t>
    </r>
    <r>
      <rPr>
        <b/>
        <sz val="10"/>
        <color theme="1"/>
        <rFont val="Times New Roman"/>
        <family val="1"/>
      </rPr>
      <t>-                                                                                                                                                                         Водоток Перишића потока</t>
    </r>
  </si>
  <si>
    <r>
      <rPr>
        <i/>
        <sz val="10"/>
        <color theme="1"/>
        <rFont val="Times New Roman"/>
        <family val="1"/>
      </rPr>
      <t>Шумска подручја која пружају основне природне користи у кризним ситуацијама</t>
    </r>
    <r>
      <rPr>
        <sz val="10"/>
        <color theme="1"/>
        <rFont val="Times New Roman"/>
        <family val="1"/>
      </rPr>
      <t xml:space="preserve">                                                                                          Шуме важне за заштиту водених токова </t>
    </r>
    <r>
      <rPr>
        <b/>
        <sz val="10"/>
        <color theme="1"/>
        <rFont val="Times New Roman"/>
        <family val="1"/>
      </rPr>
      <t>-                                                                                                                                                                         Кањон ријеке Сане</t>
    </r>
  </si>
  <si>
    <r>
      <rPr>
        <i/>
        <sz val="10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</t>
    </r>
    <r>
      <rPr>
        <sz val="10"/>
        <color theme="1"/>
        <rFont val="Times New Roman"/>
        <family val="1"/>
      </rPr>
      <t xml:space="preserve">                                                                                           Шуме важне за заштиту изворишта </t>
    </r>
    <r>
      <rPr>
        <b/>
        <sz val="10"/>
        <color theme="1"/>
        <rFont val="Times New Roman"/>
        <family val="1"/>
      </rPr>
      <t>-                                                                                                                                                                   Извор ријеке Рибник</t>
    </r>
  </si>
  <si>
    <r>
      <rPr>
        <i/>
        <sz val="10"/>
        <rFont val="Times New Roman"/>
        <family val="1"/>
      </rPr>
      <t xml:space="preserve">Шумска подручја која пружају основне природне користи у кризним ситуацијама </t>
    </r>
    <r>
      <rPr>
        <sz val="10"/>
        <rFont val="Times New Roman"/>
        <family val="1"/>
      </rPr>
      <t xml:space="preserve">                                                                                           Шуме важне за заштиту изворишта водених токова-</t>
    </r>
    <r>
      <rPr>
        <b/>
        <sz val="10"/>
        <rFont val="Times New Roman"/>
        <family val="1"/>
      </rPr>
      <t xml:space="preserve">                                                                                                                                   Извор ријечице  Пискуше и извориште Окашница</t>
    </r>
  </si>
  <si>
    <t>Укупно ПЈ "Шиша-Палеж"</t>
  </si>
  <si>
    <t>Извор ријечице Пискуше и извориште Окашница</t>
  </si>
  <si>
    <t>Укупна неспорна површина шума и шумског земљишта  на ШПП "Рибничко"</t>
  </si>
  <si>
    <t>Укупна површина шума предлож. за издвајање шума дефинис. као ШВЗВ на ШПП "Рибничко"</t>
  </si>
  <si>
    <t>Процентуално учешће површ. шума предложених за издвајање шума деф. као ШВЗВ на ШПП "Рибничко"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</si>
</sst>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6" tint="-0.499984740745262"/>
      <name val="Times New Roman"/>
      <family val="1"/>
    </font>
    <font>
      <sz val="12"/>
      <color theme="1"/>
      <name val="Calibri"/>
      <family val="2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6" tint="-0.49998474074526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theme="2" tint="-0.749992370372631"/>
      </bottom>
      <diagonal/>
    </border>
    <border>
      <left/>
      <right/>
      <top style="thin">
        <color indexed="64"/>
      </top>
      <bottom style="slantDashDot">
        <color theme="2" tint="-0.749992370372631"/>
      </bottom>
      <diagonal/>
    </border>
    <border>
      <left/>
      <right style="medium">
        <color indexed="64"/>
      </right>
      <top style="thin">
        <color indexed="64"/>
      </top>
      <bottom style="slantDashDot">
        <color theme="2" tint="-0.749992370372631"/>
      </bottom>
      <diagonal/>
    </border>
    <border>
      <left style="medium">
        <color indexed="64"/>
      </left>
      <right/>
      <top/>
      <bottom style="slantDashDot">
        <color theme="2" tint="-0.749992370372631"/>
      </bottom>
      <diagonal/>
    </border>
    <border>
      <left style="medium">
        <color indexed="64"/>
      </left>
      <right style="thin">
        <color indexed="64"/>
      </right>
      <top style="slantDashDot">
        <color theme="2" tint="-0.74999237037263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/>
      <right style="medium">
        <color indexed="64"/>
      </right>
      <top/>
      <bottom style="slantDashDot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2" fontId="0" fillId="0" borderId="0" xfId="0" applyNumberFormat="1" applyAlignment="1">
      <alignment horizontal="center" vertical="center" wrapText="1"/>
    </xf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2" fillId="0" borderId="0" xfId="0" applyFont="1" applyBorder="1"/>
    <xf numFmtId="0" fontId="0" fillId="0" borderId="0" xfId="0" applyBorder="1"/>
    <xf numFmtId="2" fontId="2" fillId="2" borderId="1" xfId="0" applyNumberFormat="1" applyFont="1" applyFill="1" applyBorder="1" applyAlignment="1">
      <alignment horizontal="right" vertical="center" wrapText="1"/>
    </xf>
    <xf numFmtId="0" fontId="0" fillId="0" borderId="0" xfId="0" applyBorder="1" applyAlignment="1"/>
    <xf numFmtId="49" fontId="2" fillId="2" borderId="1" xfId="0" applyNumberFormat="1" applyFont="1" applyFill="1" applyBorder="1" applyAlignment="1">
      <alignment horizontal="center" vertical="center" wrapText="1"/>
    </xf>
    <xf numFmtId="2" fontId="2" fillId="2" borderId="35" xfId="0" applyNumberFormat="1" applyFont="1" applyFill="1" applyBorder="1" applyAlignment="1">
      <alignment horizontal="right" vertical="center" wrapText="1"/>
    </xf>
    <xf numFmtId="2" fontId="2" fillId="2" borderId="34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/>
    <xf numFmtId="2" fontId="2" fillId="0" borderId="0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7" xfId="0" applyNumberFormat="1" applyFont="1" applyBorder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right" vertical="center" wrapText="1"/>
    </xf>
    <xf numFmtId="2" fontId="10" fillId="2" borderId="1" xfId="0" applyNumberFormat="1" applyFont="1" applyFill="1" applyBorder="1"/>
    <xf numFmtId="2" fontId="10" fillId="2" borderId="11" xfId="0" applyNumberFormat="1" applyFont="1" applyFill="1" applyBorder="1"/>
    <xf numFmtId="0" fontId="10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10" fillId="2" borderId="12" xfId="0" applyNumberFormat="1" applyFont="1" applyFill="1" applyBorder="1" applyAlignment="1">
      <alignment horizontal="center" vertical="center" wrapText="1"/>
    </xf>
    <xf numFmtId="2" fontId="10" fillId="2" borderId="12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>
      <alignment horizontal="center" vertical="center" wrapText="1"/>
    </xf>
    <xf numFmtId="1" fontId="4" fillId="3" borderId="27" xfId="0" applyNumberFormat="1" applyFont="1" applyFill="1" applyBorder="1" applyAlignment="1">
      <alignment horizontal="center" vertical="center" wrapText="1"/>
    </xf>
    <xf numFmtId="1" fontId="4" fillId="3" borderId="2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right" vertical="center" wrapText="1"/>
    </xf>
    <xf numFmtId="2" fontId="0" fillId="0" borderId="1" xfId="0" applyNumberFormat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 wrapText="1"/>
    </xf>
    <xf numFmtId="2" fontId="2" fillId="0" borderId="37" xfId="0" applyNumberFormat="1" applyFont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0" fillId="3" borderId="17" xfId="0" applyNumberFormat="1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10" fillId="2" borderId="10" xfId="0" applyFont="1" applyFill="1" applyBorder="1" applyAlignment="1">
      <alignment horizontal="right" vertical="center"/>
    </xf>
    <xf numFmtId="2" fontId="2" fillId="3" borderId="39" xfId="0" applyNumberFormat="1" applyFont="1" applyFill="1" applyBorder="1" applyAlignment="1"/>
    <xf numFmtId="0" fontId="2" fillId="2" borderId="39" xfId="0" applyFont="1" applyFill="1" applyBorder="1" applyAlignment="1"/>
    <xf numFmtId="0" fontId="2" fillId="2" borderId="40" xfId="0" applyFont="1" applyFill="1" applyBorder="1" applyAlignment="1"/>
    <xf numFmtId="2" fontId="10" fillId="2" borderId="10" xfId="0" applyNumberFormat="1" applyFont="1" applyFill="1" applyBorder="1"/>
    <xf numFmtId="49" fontId="10" fillId="2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2" fontId="2" fillId="2" borderId="27" xfId="0" applyNumberFormat="1" applyFont="1" applyFill="1" applyBorder="1"/>
    <xf numFmtId="0" fontId="10" fillId="2" borderId="10" xfId="0" applyFont="1" applyFill="1" applyBorder="1" applyAlignment="1">
      <alignment vertical="center" wrapText="1"/>
    </xf>
    <xf numFmtId="0" fontId="10" fillId="2" borderId="26" xfId="0" applyFont="1" applyFill="1" applyBorder="1" applyAlignment="1">
      <alignment horizontal="center" vertical="center" wrapText="1"/>
    </xf>
    <xf numFmtId="49" fontId="10" fillId="2" borderId="27" xfId="0" applyNumberFormat="1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2" fontId="10" fillId="2" borderId="27" xfId="0" applyNumberFormat="1" applyFont="1" applyFill="1" applyBorder="1"/>
    <xf numFmtId="2" fontId="1" fillId="3" borderId="46" xfId="0" applyNumberFormat="1" applyFont="1" applyFill="1" applyBorder="1" applyAlignment="1">
      <alignment vertical="center" wrapText="1"/>
    </xf>
    <xf numFmtId="0" fontId="2" fillId="3" borderId="46" xfId="0" applyFont="1" applyFill="1" applyBorder="1" applyAlignment="1">
      <alignment vertical="center" wrapText="1"/>
    </xf>
    <xf numFmtId="2" fontId="2" fillId="3" borderId="46" xfId="0" applyNumberFormat="1" applyFont="1" applyFill="1" applyBorder="1" applyAlignment="1">
      <alignment vertical="center" wrapText="1"/>
    </xf>
    <xf numFmtId="0" fontId="10" fillId="2" borderId="27" xfId="0" applyFont="1" applyFill="1" applyBorder="1" applyAlignment="1">
      <alignment horizontal="right" vertical="center"/>
    </xf>
    <xf numFmtId="0" fontId="2" fillId="2" borderId="27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right" vertical="center" wrapText="1"/>
    </xf>
    <xf numFmtId="0" fontId="10" fillId="3" borderId="51" xfId="0" applyFont="1" applyFill="1" applyBorder="1" applyAlignment="1">
      <alignment vertical="center" wrapText="1"/>
    </xf>
    <xf numFmtId="2" fontId="1" fillId="3" borderId="48" xfId="0" applyNumberFormat="1" applyFont="1" applyFill="1" applyBorder="1" applyAlignment="1">
      <alignment horizontal="right" vertical="center"/>
    </xf>
    <xf numFmtId="0" fontId="0" fillId="2" borderId="48" xfId="0" applyFill="1" applyBorder="1" applyAlignment="1"/>
    <xf numFmtId="0" fontId="0" fillId="2" borderId="53" xfId="0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right"/>
    </xf>
    <xf numFmtId="2" fontId="2" fillId="2" borderId="12" xfId="0" applyNumberFormat="1" applyFont="1" applyFill="1" applyBorder="1"/>
    <xf numFmtId="0" fontId="1" fillId="3" borderId="20" xfId="0" applyFont="1" applyFill="1" applyBorder="1" applyAlignment="1">
      <alignment horizontal="center" vertical="center" wrapText="1"/>
    </xf>
    <xf numFmtId="0" fontId="1" fillId="2" borderId="21" xfId="0" applyFont="1" applyFill="1" applyBorder="1"/>
    <xf numFmtId="0" fontId="1" fillId="3" borderId="22" xfId="0" applyFont="1" applyFill="1" applyBorder="1" applyAlignment="1">
      <alignment horizontal="center" vertical="center" wrapText="1"/>
    </xf>
    <xf numFmtId="2" fontId="1" fillId="2" borderId="23" xfId="0" applyNumberFormat="1" applyFont="1" applyFill="1" applyBorder="1"/>
    <xf numFmtId="0" fontId="1" fillId="3" borderId="24" xfId="0" applyFont="1" applyFill="1" applyBorder="1" applyAlignment="1">
      <alignment horizontal="center" vertical="center" wrapText="1"/>
    </xf>
    <xf numFmtId="2" fontId="1" fillId="2" borderId="28" xfId="0" applyNumberFormat="1" applyFont="1" applyFill="1" applyBorder="1"/>
    <xf numFmtId="0" fontId="2" fillId="3" borderId="44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2" fontId="4" fillId="2" borderId="33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2" fontId="4" fillId="2" borderId="43" xfId="0" applyNumberFormat="1" applyFont="1" applyFill="1" applyBorder="1" applyAlignment="1">
      <alignment horizontal="center" vertical="center" wrapText="1"/>
    </xf>
    <xf numFmtId="2" fontId="4" fillId="2" borderId="25" xfId="0" applyNumberFormat="1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26" xfId="0" applyNumberFormat="1" applyFont="1" applyFill="1" applyBorder="1" applyAlignment="1">
      <alignment horizontal="center" vertical="center" wrapText="1"/>
    </xf>
    <xf numFmtId="2" fontId="4" fillId="2" borderId="3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CCFF99"/>
      <color rgb="FF2BF54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0"/>
  <sheetViews>
    <sheetView tabSelected="1" view="pageLayout" topLeftCell="A94" zoomScaleNormal="100" workbookViewId="0">
      <selection activeCell="D109" sqref="D109"/>
    </sheetView>
  </sheetViews>
  <sheetFormatPr defaultRowHeight="15.75" x14ac:dyDescent="0.25"/>
  <cols>
    <col min="1" max="1" width="4.140625" customWidth="1"/>
    <col min="2" max="2" width="20.5703125" style="28" customWidth="1"/>
    <col min="3" max="4" width="9.140625" style="28"/>
    <col min="5" max="6" width="11.28515625" style="28" customWidth="1"/>
    <col min="7" max="7" width="17.85546875" style="27" customWidth="1"/>
    <col min="8" max="8" width="43.28515625" style="27" customWidth="1"/>
    <col min="9" max="9" width="9.140625" style="2"/>
  </cols>
  <sheetData>
    <row r="1" spans="1:12" x14ac:dyDescent="0.25">
      <c r="B1" s="127" t="s">
        <v>39</v>
      </c>
      <c r="C1" s="127"/>
      <c r="D1" s="127"/>
      <c r="E1" s="127"/>
      <c r="F1" s="26"/>
    </row>
    <row r="2" spans="1:12" x14ac:dyDescent="0.25">
      <c r="B2" s="127" t="s">
        <v>7</v>
      </c>
      <c r="C2" s="127"/>
      <c r="D2" s="127"/>
      <c r="E2" s="127"/>
    </row>
    <row r="3" spans="1:12" ht="16.5" thickBot="1" x14ac:dyDescent="0.3"/>
    <row r="4" spans="1:12" s="2" customFormat="1" ht="33.75" customHeight="1" thickBot="1" x14ac:dyDescent="0.3">
      <c r="B4" s="128" t="s">
        <v>22</v>
      </c>
      <c r="C4" s="129"/>
      <c r="D4" s="129"/>
      <c r="E4" s="129"/>
      <c r="F4" s="129"/>
      <c r="G4" s="129"/>
      <c r="H4" s="130"/>
      <c r="I4" s="4"/>
      <c r="J4" s="4"/>
      <c r="K4" s="4"/>
      <c r="L4" s="4"/>
    </row>
    <row r="5" spans="1:12" ht="12" customHeight="1" thickBot="1" x14ac:dyDescent="0.3">
      <c r="H5" s="29"/>
    </row>
    <row r="6" spans="1:12" s="1" customFormat="1" ht="30" customHeight="1" x14ac:dyDescent="0.25">
      <c r="B6" s="39" t="s">
        <v>0</v>
      </c>
      <c r="C6" s="40" t="s">
        <v>1</v>
      </c>
      <c r="D6" s="40" t="s">
        <v>2</v>
      </c>
      <c r="E6" s="40" t="s">
        <v>3</v>
      </c>
      <c r="F6" s="40" t="s">
        <v>4</v>
      </c>
      <c r="G6" s="40" t="s">
        <v>5</v>
      </c>
      <c r="H6" s="41" t="s">
        <v>6</v>
      </c>
      <c r="I6" s="3"/>
    </row>
    <row r="7" spans="1:12" s="17" customFormat="1" ht="12" customHeight="1" thickBot="1" x14ac:dyDescent="0.3">
      <c r="A7" s="24"/>
      <c r="B7" s="42">
        <v>1</v>
      </c>
      <c r="C7" s="43">
        <v>2</v>
      </c>
      <c r="D7" s="43">
        <v>3</v>
      </c>
      <c r="E7" s="43">
        <v>4</v>
      </c>
      <c r="F7" s="43">
        <v>5</v>
      </c>
      <c r="G7" s="43">
        <v>6</v>
      </c>
      <c r="H7" s="44">
        <v>7</v>
      </c>
      <c r="I7" s="18"/>
    </row>
    <row r="8" spans="1:12" ht="17.25" customHeight="1" x14ac:dyDescent="0.25">
      <c r="B8" s="119" t="s">
        <v>15</v>
      </c>
      <c r="C8" s="131">
        <v>18</v>
      </c>
      <c r="D8" s="35" t="s">
        <v>23</v>
      </c>
      <c r="E8" s="32">
        <v>1107</v>
      </c>
      <c r="F8" s="36">
        <v>15</v>
      </c>
      <c r="G8" s="123" t="s">
        <v>14</v>
      </c>
      <c r="H8" s="125" t="s">
        <v>41</v>
      </c>
    </row>
    <row r="9" spans="1:12" ht="17.25" customHeight="1" x14ac:dyDescent="0.25">
      <c r="B9" s="120"/>
      <c r="C9" s="132"/>
      <c r="D9" s="16" t="s">
        <v>24</v>
      </c>
      <c r="E9" s="68">
        <v>3217</v>
      </c>
      <c r="F9" s="30">
        <v>3.87</v>
      </c>
      <c r="G9" s="124"/>
      <c r="H9" s="126"/>
    </row>
    <row r="10" spans="1:12" ht="17.25" customHeight="1" x14ac:dyDescent="0.25">
      <c r="B10" s="120"/>
      <c r="C10" s="132"/>
      <c r="D10" s="16" t="s">
        <v>25</v>
      </c>
      <c r="E10" s="68">
        <v>4113</v>
      </c>
      <c r="F10" s="30">
        <v>14.39</v>
      </c>
      <c r="G10" s="124"/>
      <c r="H10" s="126"/>
    </row>
    <row r="11" spans="1:12" ht="17.25" customHeight="1" x14ac:dyDescent="0.25">
      <c r="B11" s="120"/>
      <c r="C11" s="132"/>
      <c r="D11" s="16" t="s">
        <v>26</v>
      </c>
      <c r="E11" s="68">
        <v>4113</v>
      </c>
      <c r="F11" s="30">
        <v>2.23</v>
      </c>
      <c r="G11" s="124"/>
      <c r="H11" s="126"/>
    </row>
    <row r="12" spans="1:12" ht="17.25" customHeight="1" x14ac:dyDescent="0.25">
      <c r="B12" s="120"/>
      <c r="C12" s="132"/>
      <c r="D12" s="16" t="s">
        <v>27</v>
      </c>
      <c r="E12" s="68">
        <v>4113</v>
      </c>
      <c r="F12" s="30">
        <v>1.06</v>
      </c>
      <c r="G12" s="124"/>
      <c r="H12" s="126"/>
    </row>
    <row r="13" spans="1:12" ht="17.25" customHeight="1" x14ac:dyDescent="0.25">
      <c r="B13" s="120"/>
      <c r="C13" s="116">
        <v>19</v>
      </c>
      <c r="D13" s="16" t="s">
        <v>24</v>
      </c>
      <c r="E13" s="68">
        <v>3219</v>
      </c>
      <c r="F13" s="30">
        <v>3.54</v>
      </c>
      <c r="G13" s="124"/>
      <c r="H13" s="126"/>
    </row>
    <row r="14" spans="1:12" ht="17.25" customHeight="1" x14ac:dyDescent="0.25">
      <c r="B14" s="120"/>
      <c r="C14" s="117"/>
      <c r="D14" s="16" t="s">
        <v>25</v>
      </c>
      <c r="E14" s="68">
        <v>3219</v>
      </c>
      <c r="F14" s="30">
        <v>11.17</v>
      </c>
      <c r="G14" s="124"/>
      <c r="H14" s="126"/>
    </row>
    <row r="15" spans="1:12" ht="17.25" customHeight="1" x14ac:dyDescent="0.25">
      <c r="B15" s="120"/>
      <c r="C15" s="117"/>
      <c r="D15" s="16" t="s">
        <v>26</v>
      </c>
      <c r="E15" s="68">
        <v>3115</v>
      </c>
      <c r="F15" s="30">
        <v>2.93</v>
      </c>
      <c r="G15" s="124"/>
      <c r="H15" s="126"/>
    </row>
    <row r="16" spans="1:12" ht="17.25" customHeight="1" x14ac:dyDescent="0.25">
      <c r="B16" s="120"/>
      <c r="C16" s="117"/>
      <c r="D16" s="16" t="s">
        <v>27</v>
      </c>
      <c r="E16" s="68">
        <v>4204</v>
      </c>
      <c r="F16" s="30">
        <v>11.02</v>
      </c>
      <c r="G16" s="124"/>
      <c r="H16" s="126"/>
    </row>
    <row r="17" spans="2:9" ht="17.25" customHeight="1" x14ac:dyDescent="0.25">
      <c r="B17" s="120"/>
      <c r="C17" s="117"/>
      <c r="D17" s="16" t="s">
        <v>29</v>
      </c>
      <c r="E17" s="68">
        <v>4113</v>
      </c>
      <c r="F17" s="30">
        <v>3.49</v>
      </c>
      <c r="G17" s="124"/>
      <c r="H17" s="126"/>
    </row>
    <row r="18" spans="2:9" ht="17.25" customHeight="1" x14ac:dyDescent="0.25">
      <c r="B18" s="120"/>
      <c r="C18" s="117"/>
      <c r="D18" s="16" t="s">
        <v>30</v>
      </c>
      <c r="E18" s="68">
        <v>4111</v>
      </c>
      <c r="F18" s="30">
        <v>7.55</v>
      </c>
      <c r="G18" s="124"/>
      <c r="H18" s="126"/>
    </row>
    <row r="19" spans="2:9" ht="17.25" customHeight="1" x14ac:dyDescent="0.25">
      <c r="B19" s="120"/>
      <c r="C19" s="117"/>
      <c r="D19" s="16" t="s">
        <v>31</v>
      </c>
      <c r="E19" s="68">
        <v>6201</v>
      </c>
      <c r="F19" s="30">
        <v>3.32</v>
      </c>
      <c r="G19" s="124"/>
      <c r="H19" s="126"/>
    </row>
    <row r="20" spans="2:9" ht="17.25" customHeight="1" x14ac:dyDescent="0.25">
      <c r="B20" s="120"/>
      <c r="C20" s="117"/>
      <c r="D20" s="16" t="s">
        <v>32</v>
      </c>
      <c r="E20" s="68">
        <v>6201</v>
      </c>
      <c r="F20" s="30">
        <v>0.84</v>
      </c>
      <c r="G20" s="124"/>
      <c r="H20" s="126"/>
    </row>
    <row r="21" spans="2:9" ht="17.25" customHeight="1" x14ac:dyDescent="0.25">
      <c r="B21" s="120"/>
      <c r="C21" s="118"/>
      <c r="D21" s="16" t="s">
        <v>33</v>
      </c>
      <c r="E21" s="68">
        <v>6401</v>
      </c>
      <c r="F21" s="30">
        <v>0.1</v>
      </c>
      <c r="G21" s="124"/>
      <c r="H21" s="126"/>
    </row>
    <row r="22" spans="2:9" ht="17.25" customHeight="1" x14ac:dyDescent="0.25">
      <c r="B22" s="120"/>
      <c r="C22" s="116">
        <v>22</v>
      </c>
      <c r="D22" s="16" t="s">
        <v>23</v>
      </c>
      <c r="E22" s="68">
        <v>1109</v>
      </c>
      <c r="F22" s="30">
        <v>15</v>
      </c>
      <c r="G22" s="124"/>
      <c r="H22" s="126"/>
    </row>
    <row r="23" spans="2:9" ht="17.25" customHeight="1" x14ac:dyDescent="0.25">
      <c r="B23" s="120"/>
      <c r="C23" s="117"/>
      <c r="D23" s="16" t="s">
        <v>24</v>
      </c>
      <c r="E23" s="68">
        <v>3115</v>
      </c>
      <c r="F23" s="30">
        <v>0.74</v>
      </c>
      <c r="G23" s="124"/>
      <c r="H23" s="126"/>
    </row>
    <row r="24" spans="2:9" ht="17.25" customHeight="1" x14ac:dyDescent="0.25">
      <c r="B24" s="120"/>
      <c r="C24" s="117"/>
      <c r="D24" s="16" t="s">
        <v>25</v>
      </c>
      <c r="E24" s="68">
        <v>4111</v>
      </c>
      <c r="F24" s="30">
        <v>9.57</v>
      </c>
      <c r="G24" s="124"/>
      <c r="H24" s="126"/>
    </row>
    <row r="25" spans="2:9" ht="17.25" customHeight="1" x14ac:dyDescent="0.25">
      <c r="B25" s="120"/>
      <c r="C25" s="117"/>
      <c r="D25" s="16" t="s">
        <v>26</v>
      </c>
      <c r="E25" s="68">
        <v>6201</v>
      </c>
      <c r="F25" s="30">
        <v>7.29</v>
      </c>
      <c r="G25" s="124"/>
      <c r="H25" s="126"/>
    </row>
    <row r="26" spans="2:9" ht="17.25" customHeight="1" x14ac:dyDescent="0.25">
      <c r="B26" s="120"/>
      <c r="C26" s="118"/>
      <c r="D26" s="16" t="s">
        <v>27</v>
      </c>
      <c r="E26" s="68">
        <v>6401</v>
      </c>
      <c r="F26" s="30">
        <v>0.56000000000000005</v>
      </c>
      <c r="G26" s="124"/>
      <c r="H26" s="126"/>
    </row>
    <row r="27" spans="2:9" ht="17.25" customHeight="1" x14ac:dyDescent="0.25">
      <c r="B27" s="120"/>
      <c r="C27" s="61">
        <v>24</v>
      </c>
      <c r="D27" s="16" t="s">
        <v>25</v>
      </c>
      <c r="E27" s="68">
        <v>4111</v>
      </c>
      <c r="F27" s="30">
        <v>7.01</v>
      </c>
      <c r="G27" s="124"/>
      <c r="H27" s="126"/>
    </row>
    <row r="28" spans="2:9" ht="17.25" customHeight="1" x14ac:dyDescent="0.25">
      <c r="B28" s="120"/>
      <c r="C28" s="61">
        <v>60</v>
      </c>
      <c r="D28" s="16"/>
      <c r="E28" s="68">
        <v>6201</v>
      </c>
      <c r="F28" s="31">
        <v>55.38</v>
      </c>
      <c r="G28" s="63" t="s">
        <v>14</v>
      </c>
      <c r="H28" s="64" t="s">
        <v>37</v>
      </c>
    </row>
    <row r="29" spans="2:9" ht="17.25" customHeight="1" thickBot="1" x14ac:dyDescent="0.3">
      <c r="B29" s="121"/>
      <c r="C29" s="122" t="s">
        <v>16</v>
      </c>
      <c r="D29" s="122"/>
      <c r="E29" s="122"/>
      <c r="F29" s="71">
        <f>F8+F9+F10+F11+F12+F13+F14+F15+F16+F17+F18+F19+F20+F21+F22+F23+F24+F25+F26+F27+F28</f>
        <v>176.06</v>
      </c>
      <c r="G29" s="72"/>
      <c r="H29" s="73"/>
    </row>
    <row r="30" spans="2:9" ht="17.25" customHeight="1" x14ac:dyDescent="0.25">
      <c r="B30" s="136" t="s">
        <v>34</v>
      </c>
      <c r="C30" s="67">
        <v>11</v>
      </c>
      <c r="D30" s="67" t="s">
        <v>9</v>
      </c>
      <c r="E30" s="67">
        <v>1210</v>
      </c>
      <c r="F30" s="70">
        <v>21.51</v>
      </c>
      <c r="G30" s="62" t="s">
        <v>17</v>
      </c>
      <c r="H30" s="58" t="s">
        <v>18</v>
      </c>
    </row>
    <row r="31" spans="2:9" ht="17.25" customHeight="1" thickBot="1" x14ac:dyDescent="0.3">
      <c r="B31" s="137"/>
      <c r="C31" s="82">
        <v>28</v>
      </c>
      <c r="D31" s="82">
        <v>3</v>
      </c>
      <c r="E31" s="82">
        <v>1502</v>
      </c>
      <c r="F31" s="87">
        <v>11.28</v>
      </c>
      <c r="G31" s="88" t="s">
        <v>36</v>
      </c>
      <c r="H31" s="89"/>
    </row>
    <row r="32" spans="2:9" s="21" customFormat="1" ht="31.5" x14ac:dyDescent="0.25">
      <c r="B32" s="49" t="s">
        <v>0</v>
      </c>
      <c r="C32" s="50" t="s">
        <v>1</v>
      </c>
      <c r="D32" s="50" t="s">
        <v>2</v>
      </c>
      <c r="E32" s="50" t="s">
        <v>3</v>
      </c>
      <c r="F32" s="50" t="s">
        <v>4</v>
      </c>
      <c r="G32" s="50" t="s">
        <v>5</v>
      </c>
      <c r="H32" s="51" t="s">
        <v>6</v>
      </c>
      <c r="I32" s="14"/>
    </row>
    <row r="33" spans="1:9" s="22" customFormat="1" ht="12.75" customHeight="1" thickBot="1" x14ac:dyDescent="0.3">
      <c r="B33" s="42">
        <v>1</v>
      </c>
      <c r="C33" s="43">
        <v>2</v>
      </c>
      <c r="D33" s="43">
        <v>3</v>
      </c>
      <c r="E33" s="43">
        <v>4</v>
      </c>
      <c r="F33" s="43">
        <v>5</v>
      </c>
      <c r="G33" s="43">
        <v>6</v>
      </c>
      <c r="H33" s="44">
        <v>7</v>
      </c>
      <c r="I33" s="23"/>
    </row>
    <row r="34" spans="1:9" ht="17.25" customHeight="1" x14ac:dyDescent="0.25">
      <c r="B34" s="140" t="s">
        <v>34</v>
      </c>
      <c r="C34" s="67">
        <v>46</v>
      </c>
      <c r="D34" s="67">
        <v>3</v>
      </c>
      <c r="E34" s="67">
        <v>1502</v>
      </c>
      <c r="F34" s="70">
        <v>14.48</v>
      </c>
      <c r="G34" s="117" t="s">
        <v>36</v>
      </c>
      <c r="H34" s="138" t="s">
        <v>42</v>
      </c>
    </row>
    <row r="35" spans="1:9" ht="17.25" customHeight="1" x14ac:dyDescent="0.25">
      <c r="B35" s="141"/>
      <c r="C35" s="68">
        <v>47</v>
      </c>
      <c r="D35" s="68">
        <v>2</v>
      </c>
      <c r="E35" s="68">
        <v>1502</v>
      </c>
      <c r="F35" s="15">
        <v>22.26</v>
      </c>
      <c r="G35" s="118"/>
      <c r="H35" s="139"/>
    </row>
    <row r="36" spans="1:9" s="6" customFormat="1" ht="17.25" customHeight="1" thickBot="1" x14ac:dyDescent="0.3">
      <c r="B36" s="142"/>
      <c r="C36" s="149" t="s">
        <v>35</v>
      </c>
      <c r="D36" s="149"/>
      <c r="E36" s="149"/>
      <c r="F36" s="92">
        <f>F30+F31+F34+F35</f>
        <v>69.53</v>
      </c>
      <c r="G36" s="150"/>
      <c r="H36" s="151"/>
      <c r="I36" s="5"/>
    </row>
    <row r="37" spans="1:9" s="48" customFormat="1" ht="17.25" customHeight="1" x14ac:dyDescent="0.25">
      <c r="A37" s="21"/>
      <c r="B37" s="120" t="s">
        <v>19</v>
      </c>
      <c r="C37" s="46">
        <v>20</v>
      </c>
      <c r="D37" s="76" t="s">
        <v>23</v>
      </c>
      <c r="E37" s="25">
        <v>4113</v>
      </c>
      <c r="F37" s="91">
        <v>67.260000000000005</v>
      </c>
      <c r="G37" s="90" t="s">
        <v>14</v>
      </c>
      <c r="H37" s="65"/>
      <c r="I37" s="52"/>
    </row>
    <row r="38" spans="1:9" s="19" customFormat="1" ht="17.25" customHeight="1" x14ac:dyDescent="0.25">
      <c r="B38" s="120"/>
      <c r="C38" s="133">
        <v>20</v>
      </c>
      <c r="D38" s="45" t="s">
        <v>24</v>
      </c>
      <c r="E38" s="46">
        <v>4113</v>
      </c>
      <c r="F38" s="47">
        <v>19.46</v>
      </c>
      <c r="G38" s="154" t="s">
        <v>14</v>
      </c>
      <c r="H38" s="155" t="s">
        <v>43</v>
      </c>
      <c r="I38" s="20"/>
    </row>
    <row r="39" spans="1:9" s="1" customFormat="1" ht="17.25" customHeight="1" x14ac:dyDescent="0.25">
      <c r="B39" s="120"/>
      <c r="C39" s="133"/>
      <c r="D39" s="9" t="s">
        <v>25</v>
      </c>
      <c r="E39" s="59">
        <v>6201</v>
      </c>
      <c r="F39" s="7">
        <v>3.93</v>
      </c>
      <c r="G39" s="154"/>
      <c r="H39" s="155"/>
      <c r="I39" s="3"/>
    </row>
    <row r="40" spans="1:9" s="1" customFormat="1" ht="17.25" customHeight="1" x14ac:dyDescent="0.25">
      <c r="B40" s="120"/>
      <c r="C40" s="25">
        <v>25</v>
      </c>
      <c r="D40" s="9" t="s">
        <v>24</v>
      </c>
      <c r="E40" s="59">
        <v>4204</v>
      </c>
      <c r="F40" s="7">
        <v>50.4</v>
      </c>
      <c r="G40" s="154"/>
      <c r="H40" s="155"/>
      <c r="I40" s="3"/>
    </row>
    <row r="41" spans="1:9" s="1" customFormat="1" ht="17.25" customHeight="1" x14ac:dyDescent="0.25">
      <c r="B41" s="120"/>
      <c r="C41" s="169">
        <v>26</v>
      </c>
      <c r="D41" s="9" t="s">
        <v>23</v>
      </c>
      <c r="E41" s="59">
        <v>4113</v>
      </c>
      <c r="F41" s="7">
        <v>70.05</v>
      </c>
      <c r="G41" s="154"/>
      <c r="H41" s="155"/>
      <c r="I41" s="3"/>
    </row>
    <row r="42" spans="1:9" s="1" customFormat="1" ht="17.25" customHeight="1" x14ac:dyDescent="0.25">
      <c r="B42" s="120"/>
      <c r="C42" s="170"/>
      <c r="D42" s="9" t="s">
        <v>24</v>
      </c>
      <c r="E42" s="59">
        <v>6201</v>
      </c>
      <c r="F42" s="7">
        <v>3.62</v>
      </c>
      <c r="G42" s="154"/>
      <c r="H42" s="155"/>
      <c r="I42" s="3"/>
    </row>
    <row r="43" spans="1:9" s="1" customFormat="1" ht="17.25" customHeight="1" x14ac:dyDescent="0.25">
      <c r="B43" s="120"/>
      <c r="C43" s="170"/>
      <c r="D43" s="9" t="s">
        <v>25</v>
      </c>
      <c r="E43" s="59">
        <v>6501</v>
      </c>
      <c r="F43" s="7">
        <v>0.26</v>
      </c>
      <c r="G43" s="154"/>
      <c r="H43" s="155"/>
      <c r="I43" s="3"/>
    </row>
    <row r="44" spans="1:9" s="1" customFormat="1" ht="17.25" customHeight="1" x14ac:dyDescent="0.25">
      <c r="B44" s="120"/>
      <c r="C44" s="170"/>
      <c r="D44" s="9" t="s">
        <v>26</v>
      </c>
      <c r="E44" s="59">
        <v>6601</v>
      </c>
      <c r="F44" s="7">
        <v>0.68</v>
      </c>
      <c r="G44" s="154"/>
      <c r="H44" s="155"/>
      <c r="I44" s="3"/>
    </row>
    <row r="45" spans="1:9" s="1" customFormat="1" ht="17.25" customHeight="1" x14ac:dyDescent="0.25">
      <c r="B45" s="120"/>
      <c r="C45" s="171"/>
      <c r="D45" s="9" t="s">
        <v>27</v>
      </c>
      <c r="E45" s="59">
        <v>6401</v>
      </c>
      <c r="F45" s="7">
        <v>0.45</v>
      </c>
      <c r="G45" s="154"/>
      <c r="H45" s="155"/>
      <c r="I45" s="3"/>
    </row>
    <row r="46" spans="1:9" s="1" customFormat="1" ht="17.25" customHeight="1" x14ac:dyDescent="0.25">
      <c r="B46" s="120"/>
      <c r="C46" s="169">
        <v>27</v>
      </c>
      <c r="D46" s="9" t="s">
        <v>23</v>
      </c>
      <c r="E46" s="59">
        <v>4113</v>
      </c>
      <c r="F46" s="7">
        <v>61.93</v>
      </c>
      <c r="G46" s="154"/>
      <c r="H46" s="155"/>
      <c r="I46" s="3"/>
    </row>
    <row r="47" spans="1:9" s="1" customFormat="1" ht="17.25" customHeight="1" x14ac:dyDescent="0.25">
      <c r="B47" s="120"/>
      <c r="C47" s="170"/>
      <c r="D47" s="9" t="s">
        <v>24</v>
      </c>
      <c r="E47" s="59">
        <v>5130</v>
      </c>
      <c r="F47" s="7">
        <v>1.36</v>
      </c>
      <c r="G47" s="154"/>
      <c r="H47" s="155"/>
      <c r="I47" s="3"/>
    </row>
    <row r="48" spans="1:9" s="1" customFormat="1" ht="17.25" customHeight="1" x14ac:dyDescent="0.25">
      <c r="B48" s="120"/>
      <c r="C48" s="170"/>
      <c r="D48" s="9" t="s">
        <v>25</v>
      </c>
      <c r="E48" s="59">
        <v>6201</v>
      </c>
      <c r="F48" s="7">
        <v>24.02</v>
      </c>
      <c r="G48" s="154"/>
      <c r="H48" s="155"/>
      <c r="I48" s="3"/>
    </row>
    <row r="49" spans="1:9" s="1" customFormat="1" ht="17.25" customHeight="1" x14ac:dyDescent="0.25">
      <c r="B49" s="120"/>
      <c r="C49" s="170"/>
      <c r="D49" s="9" t="s">
        <v>26</v>
      </c>
      <c r="E49" s="59">
        <v>6501</v>
      </c>
      <c r="F49" s="7">
        <v>0.57999999999999996</v>
      </c>
      <c r="G49" s="154"/>
      <c r="H49" s="155"/>
      <c r="I49" s="3"/>
    </row>
    <row r="50" spans="1:9" s="1" customFormat="1" ht="17.25" customHeight="1" x14ac:dyDescent="0.25">
      <c r="B50" s="120"/>
      <c r="C50" s="171"/>
      <c r="D50" s="9" t="s">
        <v>27</v>
      </c>
      <c r="E50" s="59">
        <v>6501</v>
      </c>
      <c r="F50" s="7">
        <v>0.16</v>
      </c>
      <c r="G50" s="154"/>
      <c r="H50" s="155"/>
      <c r="I50" s="3"/>
    </row>
    <row r="51" spans="1:9" s="1" customFormat="1" ht="17.25" customHeight="1" x14ac:dyDescent="0.25">
      <c r="B51" s="120"/>
      <c r="C51" s="59">
        <v>32</v>
      </c>
      <c r="D51" s="9" t="s">
        <v>24</v>
      </c>
      <c r="E51" s="59">
        <v>6201</v>
      </c>
      <c r="F51" s="11">
        <v>31.93</v>
      </c>
      <c r="G51" s="148" t="s">
        <v>14</v>
      </c>
      <c r="H51" s="146" t="s">
        <v>44</v>
      </c>
      <c r="I51" s="3"/>
    </row>
    <row r="52" spans="1:9" s="1" customFormat="1" ht="17.25" customHeight="1" x14ac:dyDescent="0.25">
      <c r="B52" s="120"/>
      <c r="C52" s="59">
        <v>33</v>
      </c>
      <c r="D52" s="9" t="s">
        <v>27</v>
      </c>
      <c r="E52" s="59">
        <v>6201</v>
      </c>
      <c r="F52" s="10">
        <v>5.26</v>
      </c>
      <c r="G52" s="148"/>
      <c r="H52" s="147"/>
      <c r="I52" s="3"/>
    </row>
    <row r="53" spans="1:9" s="1" customFormat="1" ht="17.25" customHeight="1" x14ac:dyDescent="0.25">
      <c r="B53" s="120"/>
      <c r="C53" s="59">
        <v>35</v>
      </c>
      <c r="D53" s="9" t="s">
        <v>27</v>
      </c>
      <c r="E53" s="59">
        <v>6102</v>
      </c>
      <c r="F53" s="10">
        <v>11.63</v>
      </c>
      <c r="G53" s="148"/>
      <c r="H53" s="147"/>
      <c r="I53" s="3"/>
    </row>
    <row r="54" spans="1:9" s="1" customFormat="1" ht="17.25" customHeight="1" x14ac:dyDescent="0.25">
      <c r="B54" s="120"/>
      <c r="C54" s="59">
        <v>40</v>
      </c>
      <c r="D54" s="9" t="s">
        <v>27</v>
      </c>
      <c r="E54" s="59">
        <v>6201</v>
      </c>
      <c r="F54" s="10">
        <v>5.64</v>
      </c>
      <c r="G54" s="148"/>
      <c r="H54" s="179"/>
      <c r="I54" s="3"/>
    </row>
    <row r="55" spans="1:9" s="1" customFormat="1" ht="17.25" customHeight="1" x14ac:dyDescent="0.25">
      <c r="B55" s="120"/>
      <c r="C55" s="59">
        <v>56</v>
      </c>
      <c r="D55" s="9" t="s">
        <v>25</v>
      </c>
      <c r="E55" s="59">
        <v>6201</v>
      </c>
      <c r="F55" s="7">
        <v>20.76</v>
      </c>
      <c r="G55" s="148" t="s">
        <v>14</v>
      </c>
      <c r="H55" s="146" t="s">
        <v>45</v>
      </c>
      <c r="I55" s="3"/>
    </row>
    <row r="56" spans="1:9" s="1" customFormat="1" ht="17.25" customHeight="1" x14ac:dyDescent="0.25">
      <c r="B56" s="120"/>
      <c r="C56" s="59">
        <v>57</v>
      </c>
      <c r="D56" s="9"/>
      <c r="E56" s="59">
        <v>6201</v>
      </c>
      <c r="F56" s="7">
        <v>62.87</v>
      </c>
      <c r="G56" s="148"/>
      <c r="H56" s="147"/>
      <c r="I56" s="3"/>
    </row>
    <row r="57" spans="1:9" s="1" customFormat="1" ht="17.25" customHeight="1" x14ac:dyDescent="0.25">
      <c r="B57" s="120"/>
      <c r="C57" s="169">
        <v>58</v>
      </c>
      <c r="D57" s="9" t="s">
        <v>25</v>
      </c>
      <c r="E57" s="59">
        <v>6101</v>
      </c>
      <c r="F57" s="7">
        <v>61.19</v>
      </c>
      <c r="G57" s="148"/>
      <c r="H57" s="147"/>
      <c r="I57" s="3"/>
    </row>
    <row r="58" spans="1:9" s="1" customFormat="1" ht="17.25" customHeight="1" x14ac:dyDescent="0.25">
      <c r="B58" s="120"/>
      <c r="C58" s="171"/>
      <c r="D58" s="9" t="s">
        <v>26</v>
      </c>
      <c r="E58" s="59">
        <v>6201</v>
      </c>
      <c r="F58" s="7">
        <v>14.23</v>
      </c>
      <c r="G58" s="148"/>
      <c r="H58" s="147"/>
      <c r="I58" s="3"/>
    </row>
    <row r="59" spans="1:9" ht="17.25" customHeight="1" x14ac:dyDescent="0.25">
      <c r="B59" s="120"/>
      <c r="C59" s="116">
        <v>65</v>
      </c>
      <c r="D59" s="9" t="s">
        <v>23</v>
      </c>
      <c r="E59" s="61">
        <v>2105</v>
      </c>
      <c r="F59" s="12">
        <v>15.45</v>
      </c>
      <c r="G59" s="177" t="s">
        <v>14</v>
      </c>
      <c r="H59" s="143" t="s">
        <v>46</v>
      </c>
    </row>
    <row r="60" spans="1:9" ht="17.25" customHeight="1" x14ac:dyDescent="0.25">
      <c r="B60" s="120"/>
      <c r="C60" s="117"/>
      <c r="D60" s="9" t="s">
        <v>24</v>
      </c>
      <c r="E60" s="61">
        <v>2105</v>
      </c>
      <c r="F60" s="12">
        <v>7.1</v>
      </c>
      <c r="G60" s="175"/>
      <c r="H60" s="144"/>
    </row>
    <row r="61" spans="1:9" ht="17.25" customHeight="1" x14ac:dyDescent="0.25">
      <c r="B61" s="120"/>
      <c r="C61" s="118"/>
      <c r="D61" s="9" t="s">
        <v>25</v>
      </c>
      <c r="E61" s="61">
        <v>4113</v>
      </c>
      <c r="F61" s="13">
        <v>13.21</v>
      </c>
      <c r="G61" s="175"/>
      <c r="H61" s="144"/>
    </row>
    <row r="62" spans="1:9" ht="17.25" customHeight="1" thickBot="1" x14ac:dyDescent="0.3">
      <c r="B62" s="137"/>
      <c r="C62" s="57">
        <v>75</v>
      </c>
      <c r="D62" s="77" t="s">
        <v>23</v>
      </c>
      <c r="E62" s="57">
        <v>2105</v>
      </c>
      <c r="F62" s="78">
        <v>33.68</v>
      </c>
      <c r="G62" s="178"/>
      <c r="H62" s="145"/>
    </row>
    <row r="63" spans="1:9" s="1" customFormat="1" ht="38.25" customHeight="1" x14ac:dyDescent="0.25">
      <c r="B63" s="49" t="s">
        <v>0</v>
      </c>
      <c r="C63" s="50" t="s">
        <v>1</v>
      </c>
      <c r="D63" s="50" t="s">
        <v>2</v>
      </c>
      <c r="E63" s="50" t="s">
        <v>3</v>
      </c>
      <c r="F63" s="50" t="s">
        <v>4</v>
      </c>
      <c r="G63" s="50" t="s">
        <v>5</v>
      </c>
      <c r="H63" s="51" t="s">
        <v>6</v>
      </c>
      <c r="I63" s="3"/>
    </row>
    <row r="64" spans="1:9" s="17" customFormat="1" ht="18" customHeight="1" thickBot="1" x14ac:dyDescent="0.3">
      <c r="A64" s="24"/>
      <c r="B64" s="42">
        <v>1</v>
      </c>
      <c r="C64" s="43">
        <v>2</v>
      </c>
      <c r="D64" s="43">
        <v>3</v>
      </c>
      <c r="E64" s="43">
        <v>4</v>
      </c>
      <c r="F64" s="43">
        <v>5</v>
      </c>
      <c r="G64" s="43">
        <v>6</v>
      </c>
      <c r="H64" s="44">
        <v>7</v>
      </c>
      <c r="I64" s="18"/>
    </row>
    <row r="65" spans="2:8" ht="17.25" customHeight="1" x14ac:dyDescent="0.25">
      <c r="B65" s="140" t="s">
        <v>19</v>
      </c>
      <c r="C65" s="162">
        <v>75</v>
      </c>
      <c r="D65" s="53" t="s">
        <v>24</v>
      </c>
      <c r="E65" s="60">
        <v>5130</v>
      </c>
      <c r="F65" s="99">
        <v>1.9</v>
      </c>
      <c r="G65" s="174" t="s">
        <v>14</v>
      </c>
      <c r="H65" s="172" t="s">
        <v>46</v>
      </c>
    </row>
    <row r="66" spans="2:8" ht="17.25" customHeight="1" x14ac:dyDescent="0.25">
      <c r="B66" s="141"/>
      <c r="C66" s="118"/>
      <c r="D66" s="9" t="s">
        <v>25</v>
      </c>
      <c r="E66" s="61">
        <v>6401</v>
      </c>
      <c r="F66" s="13">
        <v>7.0000000000000007E-2</v>
      </c>
      <c r="G66" s="175"/>
      <c r="H66" s="144"/>
    </row>
    <row r="67" spans="2:8" ht="17.25" customHeight="1" x14ac:dyDescent="0.25">
      <c r="B67" s="141"/>
      <c r="C67" s="61">
        <v>82</v>
      </c>
      <c r="D67" s="9" t="s">
        <v>25</v>
      </c>
      <c r="E67" s="61">
        <v>5130</v>
      </c>
      <c r="F67" s="13">
        <v>13.82</v>
      </c>
      <c r="G67" s="175"/>
      <c r="H67" s="144"/>
    </row>
    <row r="68" spans="2:8" s="8" customFormat="1" ht="17.25" customHeight="1" x14ac:dyDescent="0.25">
      <c r="B68" s="141"/>
      <c r="C68" s="163">
        <v>83</v>
      </c>
      <c r="D68" s="34" t="s">
        <v>25</v>
      </c>
      <c r="E68" s="33">
        <v>4204</v>
      </c>
      <c r="F68" s="12">
        <v>18.78</v>
      </c>
      <c r="G68" s="175"/>
      <c r="H68" s="144"/>
    </row>
    <row r="69" spans="2:8" s="8" customFormat="1" ht="17.25" customHeight="1" x14ac:dyDescent="0.25">
      <c r="B69" s="141"/>
      <c r="C69" s="135"/>
      <c r="D69" s="34" t="s">
        <v>26</v>
      </c>
      <c r="E69" s="33">
        <v>5130</v>
      </c>
      <c r="F69" s="12">
        <v>7.62</v>
      </c>
      <c r="G69" s="175"/>
      <c r="H69" s="144"/>
    </row>
    <row r="70" spans="2:8" s="8" customFormat="1" ht="17.25" customHeight="1" x14ac:dyDescent="0.25">
      <c r="B70" s="141"/>
      <c r="C70" s="33">
        <v>84</v>
      </c>
      <c r="D70" s="96" t="s">
        <v>23</v>
      </c>
      <c r="E70" s="97">
        <v>4204</v>
      </c>
      <c r="F70" s="98">
        <v>6.93</v>
      </c>
      <c r="G70" s="176"/>
      <c r="H70" s="173"/>
    </row>
    <row r="71" spans="2:8" s="8" customFormat="1" ht="17.25" customHeight="1" x14ac:dyDescent="0.25">
      <c r="B71" s="141"/>
      <c r="C71" s="134">
        <v>84</v>
      </c>
      <c r="D71" s="96" t="s">
        <v>24</v>
      </c>
      <c r="E71" s="97">
        <v>5170</v>
      </c>
      <c r="F71" s="98">
        <v>17.29</v>
      </c>
      <c r="G71" s="152" t="s">
        <v>14</v>
      </c>
      <c r="H71" s="138" t="s">
        <v>40</v>
      </c>
    </row>
    <row r="72" spans="2:8" s="8" customFormat="1" ht="17.25" customHeight="1" x14ac:dyDescent="0.25">
      <c r="B72" s="141"/>
      <c r="C72" s="134"/>
      <c r="D72" s="34" t="s">
        <v>25</v>
      </c>
      <c r="E72" s="33">
        <v>5130</v>
      </c>
      <c r="F72" s="12">
        <v>2.3199999999999998</v>
      </c>
      <c r="G72" s="153"/>
      <c r="H72" s="138"/>
    </row>
    <row r="73" spans="2:8" s="8" customFormat="1" ht="17.25" customHeight="1" x14ac:dyDescent="0.25">
      <c r="B73" s="141"/>
      <c r="C73" s="135"/>
      <c r="D73" s="34" t="s">
        <v>26</v>
      </c>
      <c r="E73" s="33">
        <v>6401</v>
      </c>
      <c r="F73" s="12">
        <v>7.0000000000000007E-2</v>
      </c>
      <c r="G73" s="153"/>
      <c r="H73" s="139"/>
    </row>
    <row r="74" spans="2:8" s="8" customFormat="1" ht="22.5" customHeight="1" thickBot="1" x14ac:dyDescent="0.3">
      <c r="B74" s="142"/>
      <c r="C74" s="164" t="s">
        <v>28</v>
      </c>
      <c r="D74" s="164"/>
      <c r="E74" s="164"/>
      <c r="F74" s="93">
        <f>F37+F38+F39+F40+F41+F42+F43+F44+F45+F46+F47+F48+F49+F50+F51+F52+F53+F54+F55+F56+F57+F58+F59+F60+F61+F62+F65+F66+F67+F68+F69+F70+F71+F72+F73</f>
        <v>655.91000000000008</v>
      </c>
      <c r="G74" s="94"/>
      <c r="H74" s="95"/>
    </row>
    <row r="75" spans="2:8" ht="17.25" customHeight="1" x14ac:dyDescent="0.25">
      <c r="B75" s="156" t="s">
        <v>20</v>
      </c>
      <c r="C75" s="167">
        <v>43</v>
      </c>
      <c r="D75" s="75" t="s">
        <v>23</v>
      </c>
      <c r="E75" s="67">
        <v>6102</v>
      </c>
      <c r="F75" s="74">
        <v>60.64</v>
      </c>
      <c r="G75" s="158" t="s">
        <v>14</v>
      </c>
      <c r="H75" s="161" t="s">
        <v>38</v>
      </c>
    </row>
    <row r="76" spans="2:8" ht="17.25" customHeight="1" x14ac:dyDescent="0.25">
      <c r="B76" s="156"/>
      <c r="C76" s="166"/>
      <c r="D76" s="16" t="s">
        <v>24</v>
      </c>
      <c r="E76" s="68">
        <v>6201</v>
      </c>
      <c r="F76" s="30">
        <v>22.1</v>
      </c>
      <c r="G76" s="158"/>
      <c r="H76" s="161"/>
    </row>
    <row r="77" spans="2:8" ht="17.25" customHeight="1" x14ac:dyDescent="0.25">
      <c r="B77" s="156"/>
      <c r="C77" s="165">
        <v>44</v>
      </c>
      <c r="D77" s="16" t="s">
        <v>8</v>
      </c>
      <c r="E77" s="68">
        <v>4204</v>
      </c>
      <c r="F77" s="30">
        <v>40.46</v>
      </c>
      <c r="G77" s="158"/>
      <c r="H77" s="161"/>
    </row>
    <row r="78" spans="2:8" ht="17.25" customHeight="1" x14ac:dyDescent="0.25">
      <c r="B78" s="156"/>
      <c r="C78" s="167"/>
      <c r="D78" s="16" t="s">
        <v>9</v>
      </c>
      <c r="E78" s="68">
        <v>6102</v>
      </c>
      <c r="F78" s="30">
        <v>10.75</v>
      </c>
      <c r="G78" s="158"/>
      <c r="H78" s="161"/>
    </row>
    <row r="79" spans="2:8" ht="17.25" customHeight="1" x14ac:dyDescent="0.25">
      <c r="B79" s="156"/>
      <c r="C79" s="166"/>
      <c r="D79" s="16" t="s">
        <v>10</v>
      </c>
      <c r="E79" s="68">
        <v>6201</v>
      </c>
      <c r="F79" s="30">
        <v>17.68</v>
      </c>
      <c r="G79" s="158"/>
      <c r="H79" s="161"/>
    </row>
    <row r="80" spans="2:8" ht="17.25" customHeight="1" x14ac:dyDescent="0.25">
      <c r="B80" s="156"/>
      <c r="C80" s="165">
        <v>45</v>
      </c>
      <c r="D80" s="16" t="s">
        <v>8</v>
      </c>
      <c r="E80" s="68">
        <v>4113</v>
      </c>
      <c r="F80" s="30">
        <v>15.08</v>
      </c>
      <c r="G80" s="158"/>
      <c r="H80" s="161"/>
    </row>
    <row r="81" spans="1:9" ht="17.25" customHeight="1" x14ac:dyDescent="0.25">
      <c r="B81" s="156"/>
      <c r="C81" s="167"/>
      <c r="D81" s="16" t="s">
        <v>9</v>
      </c>
      <c r="E81" s="68">
        <v>6102</v>
      </c>
      <c r="F81" s="30">
        <v>13.77</v>
      </c>
      <c r="G81" s="158"/>
      <c r="H81" s="161"/>
    </row>
    <row r="82" spans="1:9" ht="17.25" customHeight="1" x14ac:dyDescent="0.25">
      <c r="B82" s="156"/>
      <c r="C82" s="166"/>
      <c r="D82" s="16" t="s">
        <v>10</v>
      </c>
      <c r="E82" s="68">
        <v>6201</v>
      </c>
      <c r="F82" s="30">
        <v>3.49</v>
      </c>
      <c r="G82" s="158"/>
      <c r="H82" s="161"/>
    </row>
    <row r="83" spans="1:9" ht="17.25" customHeight="1" x14ac:dyDescent="0.25">
      <c r="B83" s="156"/>
      <c r="C83" s="68">
        <v>46</v>
      </c>
      <c r="D83" s="16" t="s">
        <v>9</v>
      </c>
      <c r="E83" s="68">
        <v>6102</v>
      </c>
      <c r="F83" s="30">
        <v>81.92</v>
      </c>
      <c r="G83" s="158"/>
      <c r="H83" s="161"/>
    </row>
    <row r="84" spans="1:9" ht="17.25" customHeight="1" x14ac:dyDescent="0.25">
      <c r="B84" s="156"/>
      <c r="C84" s="165">
        <v>47</v>
      </c>
      <c r="D84" s="16" t="s">
        <v>9</v>
      </c>
      <c r="E84" s="68">
        <v>6102</v>
      </c>
      <c r="F84" s="30">
        <v>52.76</v>
      </c>
      <c r="G84" s="158"/>
      <c r="H84" s="161"/>
    </row>
    <row r="85" spans="1:9" ht="17.25" customHeight="1" x14ac:dyDescent="0.25">
      <c r="B85" s="156"/>
      <c r="C85" s="166"/>
      <c r="D85" s="16" t="s">
        <v>10</v>
      </c>
      <c r="E85" s="68">
        <v>6201</v>
      </c>
      <c r="F85" s="30">
        <v>3.26</v>
      </c>
      <c r="G85" s="158"/>
      <c r="H85" s="161"/>
    </row>
    <row r="86" spans="1:9" ht="17.25" customHeight="1" x14ac:dyDescent="0.25">
      <c r="B86" s="156"/>
      <c r="C86" s="68">
        <v>49</v>
      </c>
      <c r="D86" s="16" t="s">
        <v>13</v>
      </c>
      <c r="E86" s="68">
        <v>6102</v>
      </c>
      <c r="F86" s="30">
        <v>31.84</v>
      </c>
      <c r="G86" s="158"/>
      <c r="H86" s="168"/>
    </row>
    <row r="87" spans="1:9" ht="17.25" customHeight="1" x14ac:dyDescent="0.25">
      <c r="B87" s="156"/>
      <c r="C87" s="165">
        <v>52</v>
      </c>
      <c r="D87" s="16" t="s">
        <v>9</v>
      </c>
      <c r="E87" s="68">
        <v>3110</v>
      </c>
      <c r="F87" s="30">
        <v>1.2</v>
      </c>
      <c r="G87" s="158"/>
      <c r="H87" s="160" t="s">
        <v>47</v>
      </c>
    </row>
    <row r="88" spans="1:9" ht="17.25" customHeight="1" x14ac:dyDescent="0.25">
      <c r="B88" s="156"/>
      <c r="C88" s="166"/>
      <c r="D88" s="16" t="s">
        <v>11</v>
      </c>
      <c r="E88" s="68">
        <v>4101</v>
      </c>
      <c r="F88" s="30">
        <v>38.75</v>
      </c>
      <c r="G88" s="158"/>
      <c r="H88" s="161"/>
    </row>
    <row r="89" spans="1:9" ht="17.25" customHeight="1" x14ac:dyDescent="0.25">
      <c r="B89" s="156"/>
      <c r="C89" s="165">
        <v>62</v>
      </c>
      <c r="D89" s="16" t="s">
        <v>11</v>
      </c>
      <c r="E89" s="68">
        <v>4101</v>
      </c>
      <c r="F89" s="30">
        <v>34.01</v>
      </c>
      <c r="G89" s="158"/>
      <c r="H89" s="161"/>
    </row>
    <row r="90" spans="1:9" ht="17.25" customHeight="1" x14ac:dyDescent="0.25">
      <c r="B90" s="156"/>
      <c r="C90" s="166"/>
      <c r="D90" s="16" t="s">
        <v>12</v>
      </c>
      <c r="E90" s="68">
        <v>6102</v>
      </c>
      <c r="F90" s="30">
        <v>22.69</v>
      </c>
      <c r="G90" s="158"/>
      <c r="H90" s="161"/>
    </row>
    <row r="91" spans="1:9" ht="17.25" customHeight="1" x14ac:dyDescent="0.25">
      <c r="B91" s="156"/>
      <c r="C91" s="66">
        <v>63</v>
      </c>
      <c r="D91" s="16" t="s">
        <v>9</v>
      </c>
      <c r="E91" s="68">
        <v>3110</v>
      </c>
      <c r="F91" s="30">
        <v>1.1499999999999999</v>
      </c>
      <c r="G91" s="158"/>
      <c r="H91" s="161"/>
    </row>
    <row r="92" spans="1:9" ht="17.25" customHeight="1" thickBot="1" x14ac:dyDescent="0.3">
      <c r="B92" s="157"/>
      <c r="C92" s="80"/>
      <c r="D92" s="81" t="s">
        <v>10</v>
      </c>
      <c r="E92" s="82">
        <v>4101</v>
      </c>
      <c r="F92" s="83">
        <v>6.69</v>
      </c>
      <c r="G92" s="159"/>
      <c r="H92" s="111"/>
    </row>
    <row r="93" spans="1:9" s="1" customFormat="1" ht="38.25" customHeight="1" x14ac:dyDescent="0.25">
      <c r="B93" s="49" t="s">
        <v>0</v>
      </c>
      <c r="C93" s="50" t="s">
        <v>1</v>
      </c>
      <c r="D93" s="50" t="s">
        <v>2</v>
      </c>
      <c r="E93" s="50" t="s">
        <v>3</v>
      </c>
      <c r="F93" s="50" t="s">
        <v>4</v>
      </c>
      <c r="G93" s="50" t="s">
        <v>5</v>
      </c>
      <c r="H93" s="51" t="s">
        <v>6</v>
      </c>
      <c r="I93" s="3"/>
    </row>
    <row r="94" spans="1:9" s="17" customFormat="1" ht="18" customHeight="1" thickBot="1" x14ac:dyDescent="0.3">
      <c r="A94" s="24"/>
      <c r="B94" s="42">
        <v>1</v>
      </c>
      <c r="C94" s="43">
        <v>2</v>
      </c>
      <c r="D94" s="43">
        <v>3</v>
      </c>
      <c r="E94" s="43">
        <v>4</v>
      </c>
      <c r="F94" s="43">
        <v>5</v>
      </c>
      <c r="G94" s="43">
        <v>6</v>
      </c>
      <c r="H94" s="44">
        <v>7</v>
      </c>
      <c r="I94" s="18"/>
    </row>
    <row r="95" spans="1:9" ht="17.25" customHeight="1" x14ac:dyDescent="0.25">
      <c r="B95" s="114" t="s">
        <v>20</v>
      </c>
      <c r="C95" s="79">
        <v>63</v>
      </c>
      <c r="D95" s="16" t="s">
        <v>11</v>
      </c>
      <c r="E95" s="54">
        <v>6301</v>
      </c>
      <c r="F95" s="30">
        <v>5.25</v>
      </c>
      <c r="G95" s="112" t="str">
        <f>$G$75</f>
        <v>VZV - 4a</v>
      </c>
      <c r="H95" s="110" t="s">
        <v>49</v>
      </c>
    </row>
    <row r="96" spans="1:9" ht="17.25" customHeight="1" thickBot="1" x14ac:dyDescent="0.3">
      <c r="B96" s="115"/>
      <c r="C96" s="108" t="s">
        <v>48</v>
      </c>
      <c r="D96" s="108"/>
      <c r="E96" s="108"/>
      <c r="F96" s="55">
        <f>F75+F76+F77+F78+F79+F80+F81+F82+F83+F84+F85+F86+F87+F88+F89+F90+F91+F92+F95</f>
        <v>463.48999999999995</v>
      </c>
      <c r="G96" s="113"/>
      <c r="H96" s="111"/>
    </row>
    <row r="97" spans="1:9" s="6" customFormat="1" ht="14.1" customHeight="1" thickBot="1" x14ac:dyDescent="0.3">
      <c r="B97" s="109"/>
      <c r="C97" s="109"/>
      <c r="D97" s="109"/>
      <c r="E97" s="109"/>
      <c r="F97" s="109"/>
      <c r="G97" s="109"/>
      <c r="H97" s="109"/>
      <c r="I97" s="5"/>
    </row>
    <row r="98" spans="1:9" s="2" customFormat="1" ht="30.75" customHeight="1" thickBot="1" x14ac:dyDescent="0.3">
      <c r="B98" s="106" t="s">
        <v>51</v>
      </c>
      <c r="C98" s="107"/>
      <c r="D98" s="107"/>
      <c r="E98" s="107"/>
      <c r="F98" s="84">
        <f>F29+F36+F74+F96</f>
        <v>1364.99</v>
      </c>
      <c r="G98" s="56"/>
      <c r="H98" s="56"/>
    </row>
    <row r="99" spans="1:9" s="6" customFormat="1" ht="14.1" customHeight="1" thickBot="1" x14ac:dyDescent="0.3">
      <c r="B99" s="37"/>
      <c r="C99" s="37"/>
      <c r="D99" s="37"/>
      <c r="E99" s="37"/>
      <c r="F99" s="69"/>
      <c r="G99" s="37"/>
      <c r="H99" s="37"/>
      <c r="I99" s="5"/>
    </row>
    <row r="100" spans="1:9" ht="32.25" customHeight="1" thickBot="1" x14ac:dyDescent="0.3">
      <c r="B100" s="106" t="s">
        <v>50</v>
      </c>
      <c r="C100" s="107"/>
      <c r="D100" s="107"/>
      <c r="E100" s="107"/>
      <c r="F100" s="85">
        <v>31737.61</v>
      </c>
      <c r="G100" s="37"/>
      <c r="H100" s="37"/>
    </row>
    <row r="101" spans="1:9" ht="14.1" customHeight="1" thickBot="1" x14ac:dyDescent="0.3">
      <c r="B101" s="37"/>
      <c r="C101" s="37"/>
      <c r="D101" s="37"/>
      <c r="E101" s="37"/>
      <c r="F101" s="56"/>
      <c r="G101" s="37"/>
      <c r="H101" s="37"/>
    </row>
    <row r="102" spans="1:9" ht="28.5" customHeight="1" thickBot="1" x14ac:dyDescent="0.3">
      <c r="B102" s="106" t="s">
        <v>52</v>
      </c>
      <c r="C102" s="107"/>
      <c r="D102" s="107"/>
      <c r="E102" s="107"/>
      <c r="F102" s="86">
        <f>F98/F100*100</f>
        <v>4.300859453500121</v>
      </c>
      <c r="G102" s="37"/>
      <c r="H102" s="37"/>
    </row>
    <row r="103" spans="1:9" ht="14.1" customHeight="1" thickBot="1" x14ac:dyDescent="0.3">
      <c r="B103" s="37"/>
      <c r="C103" s="37"/>
      <c r="D103" s="37"/>
      <c r="E103" s="37"/>
      <c r="F103" s="56"/>
      <c r="G103" s="37"/>
      <c r="H103" s="37"/>
    </row>
    <row r="104" spans="1:9" ht="16.5" customHeight="1" x14ac:dyDescent="0.25">
      <c r="B104" s="37"/>
      <c r="C104" s="37"/>
      <c r="D104" s="37"/>
      <c r="E104" s="100" t="s">
        <v>17</v>
      </c>
      <c r="F104" s="101">
        <f>F30</f>
        <v>21.51</v>
      </c>
      <c r="G104" s="37"/>
      <c r="H104" s="37"/>
    </row>
    <row r="105" spans="1:9" ht="16.5" customHeight="1" x14ac:dyDescent="0.25">
      <c r="B105" s="37"/>
      <c r="C105" s="37"/>
      <c r="D105" s="37"/>
      <c r="E105" s="102" t="s">
        <v>21</v>
      </c>
      <c r="F105" s="103">
        <f>F31+F34+F35</f>
        <v>48.019999999999996</v>
      </c>
      <c r="G105" s="38"/>
      <c r="H105" s="37"/>
    </row>
    <row r="106" spans="1:9" ht="16.5" customHeight="1" thickBot="1" x14ac:dyDescent="0.3">
      <c r="B106" s="37"/>
      <c r="C106" s="37"/>
      <c r="D106" s="37"/>
      <c r="E106" s="104" t="s">
        <v>14</v>
      </c>
      <c r="F106" s="105">
        <f>F29+F74+F96</f>
        <v>1295.46</v>
      </c>
      <c r="G106" s="37"/>
      <c r="H106" s="37"/>
    </row>
    <row r="107" spans="1:9" ht="14.1" customHeight="1" x14ac:dyDescent="0.25">
      <c r="A107" s="6"/>
      <c r="B107" s="37"/>
      <c r="C107" s="37"/>
      <c r="D107" s="37"/>
      <c r="E107" s="37"/>
      <c r="F107" s="69"/>
      <c r="G107" s="37"/>
      <c r="H107" s="37"/>
    </row>
    <row r="108" spans="1:9" ht="14.1" customHeight="1" x14ac:dyDescent="0.25">
      <c r="B108" s="27"/>
      <c r="C108" s="27"/>
      <c r="D108" s="27"/>
      <c r="E108" s="27"/>
    </row>
    <row r="109" spans="1:9" x14ac:dyDescent="0.25">
      <c r="B109" s="27"/>
      <c r="C109" s="27"/>
      <c r="D109" s="27"/>
      <c r="E109" s="27"/>
      <c r="F109" s="26"/>
    </row>
    <row r="110" spans="1:9" x14ac:dyDescent="0.25">
      <c r="F110" s="26"/>
    </row>
    <row r="111" spans="1:9" x14ac:dyDescent="0.25">
      <c r="B111" s="27"/>
      <c r="C111" s="27"/>
      <c r="D111" s="27"/>
      <c r="E111" s="27"/>
    </row>
    <row r="112" spans="1:9" x14ac:dyDescent="0.25">
      <c r="B112" s="27"/>
      <c r="C112" s="27"/>
      <c r="D112" s="27"/>
      <c r="E112" s="27"/>
    </row>
    <row r="113" spans="2:5" x14ac:dyDescent="0.25">
      <c r="B113" s="27"/>
      <c r="C113" s="27"/>
      <c r="D113" s="27"/>
      <c r="E113" s="27"/>
    </row>
    <row r="114" spans="2:5" x14ac:dyDescent="0.25">
      <c r="B114" s="27"/>
      <c r="C114" s="27"/>
      <c r="D114" s="27"/>
      <c r="E114" s="27"/>
    </row>
    <row r="115" spans="2:5" x14ac:dyDescent="0.25">
      <c r="B115" s="27"/>
      <c r="C115" s="27"/>
      <c r="D115" s="27"/>
      <c r="E115" s="27"/>
    </row>
    <row r="116" spans="2:5" x14ac:dyDescent="0.25">
      <c r="B116" s="27"/>
      <c r="C116" s="27"/>
      <c r="D116" s="27"/>
      <c r="E116" s="27"/>
    </row>
    <row r="117" spans="2:5" x14ac:dyDescent="0.25">
      <c r="B117" s="27"/>
      <c r="C117" s="27"/>
      <c r="D117" s="27"/>
      <c r="E117" s="27"/>
    </row>
    <row r="118" spans="2:5" x14ac:dyDescent="0.25">
      <c r="B118" s="27"/>
      <c r="C118" s="27"/>
      <c r="D118" s="27"/>
      <c r="E118" s="27"/>
    </row>
    <row r="119" spans="2:5" x14ac:dyDescent="0.25">
      <c r="B119" s="27"/>
      <c r="C119" s="27"/>
      <c r="D119" s="27"/>
      <c r="E119" s="27"/>
    </row>
    <row r="120" spans="2:5" x14ac:dyDescent="0.25">
      <c r="B120" s="27"/>
      <c r="C120" s="27"/>
      <c r="D120" s="27"/>
      <c r="E120" s="27"/>
    </row>
    <row r="121" spans="2:5" x14ac:dyDescent="0.25">
      <c r="B121" s="27"/>
      <c r="C121" s="27"/>
      <c r="D121" s="27"/>
      <c r="E121" s="27"/>
    </row>
    <row r="122" spans="2:5" x14ac:dyDescent="0.25">
      <c r="B122" s="27"/>
      <c r="C122" s="27"/>
      <c r="D122" s="27"/>
      <c r="E122" s="27"/>
    </row>
    <row r="123" spans="2:5" x14ac:dyDescent="0.25">
      <c r="B123" s="27"/>
      <c r="C123" s="27"/>
      <c r="D123" s="27"/>
      <c r="E123" s="27"/>
    </row>
    <row r="124" spans="2:5" x14ac:dyDescent="0.25">
      <c r="B124" s="27"/>
      <c r="C124" s="27"/>
      <c r="D124" s="27"/>
      <c r="E124" s="27"/>
    </row>
    <row r="125" spans="2:5" x14ac:dyDescent="0.25">
      <c r="B125" s="27"/>
      <c r="C125" s="27"/>
      <c r="D125" s="27"/>
      <c r="E125" s="27"/>
    </row>
    <row r="126" spans="2:5" x14ac:dyDescent="0.25">
      <c r="B126" s="27"/>
      <c r="C126" s="27"/>
      <c r="D126" s="27"/>
      <c r="E126" s="27"/>
    </row>
    <row r="127" spans="2:5" x14ac:dyDescent="0.25">
      <c r="B127" s="27"/>
      <c r="C127" s="27"/>
      <c r="D127" s="27"/>
      <c r="E127" s="27"/>
    </row>
    <row r="128" spans="2:5" x14ac:dyDescent="0.25">
      <c r="B128" s="27"/>
      <c r="C128" s="27"/>
      <c r="D128" s="27"/>
      <c r="E128" s="27"/>
    </row>
    <row r="129" spans="2:5" x14ac:dyDescent="0.25">
      <c r="B129" s="27"/>
      <c r="C129" s="27"/>
      <c r="D129" s="27"/>
      <c r="E129" s="27"/>
    </row>
    <row r="130" spans="2:5" x14ac:dyDescent="0.25">
      <c r="B130" s="27"/>
      <c r="C130" s="27"/>
      <c r="D130" s="27"/>
      <c r="E130" s="27"/>
    </row>
    <row r="131" spans="2:5" x14ac:dyDescent="0.25">
      <c r="B131" s="27"/>
      <c r="C131" s="27"/>
      <c r="D131" s="27"/>
      <c r="E131" s="27"/>
    </row>
    <row r="132" spans="2:5" x14ac:dyDescent="0.25">
      <c r="B132" s="27"/>
      <c r="C132" s="27"/>
      <c r="D132" s="27"/>
      <c r="E132" s="27"/>
    </row>
    <row r="133" spans="2:5" x14ac:dyDescent="0.25">
      <c r="B133" s="27"/>
      <c r="C133" s="27"/>
      <c r="D133" s="27"/>
      <c r="E133" s="27"/>
    </row>
    <row r="134" spans="2:5" x14ac:dyDescent="0.25">
      <c r="B134" s="27"/>
      <c r="C134" s="27"/>
      <c r="D134" s="27"/>
      <c r="E134" s="27"/>
    </row>
    <row r="135" spans="2:5" x14ac:dyDescent="0.25">
      <c r="B135" s="27"/>
      <c r="C135" s="27"/>
      <c r="D135" s="27"/>
      <c r="E135" s="27"/>
    </row>
    <row r="136" spans="2:5" x14ac:dyDescent="0.25">
      <c r="B136" s="27"/>
      <c r="C136" s="27"/>
      <c r="D136" s="27"/>
      <c r="E136" s="27"/>
    </row>
    <row r="137" spans="2:5" x14ac:dyDescent="0.25">
      <c r="B137" s="27"/>
      <c r="C137" s="27"/>
      <c r="D137" s="27"/>
      <c r="E137" s="27"/>
    </row>
    <row r="138" spans="2:5" x14ac:dyDescent="0.25">
      <c r="B138" s="27"/>
      <c r="C138" s="27"/>
      <c r="D138" s="27"/>
      <c r="E138" s="27"/>
    </row>
    <row r="139" spans="2:5" x14ac:dyDescent="0.25">
      <c r="B139" s="27"/>
      <c r="C139" s="27"/>
      <c r="D139" s="27"/>
      <c r="E139" s="27"/>
    </row>
    <row r="140" spans="2:5" x14ac:dyDescent="0.25">
      <c r="B140" s="27"/>
      <c r="C140" s="27"/>
      <c r="D140" s="27"/>
      <c r="E140" s="27"/>
    </row>
    <row r="141" spans="2:5" x14ac:dyDescent="0.25">
      <c r="B141" s="27"/>
      <c r="C141" s="27"/>
      <c r="D141" s="27"/>
      <c r="E141" s="27"/>
    </row>
    <row r="142" spans="2:5" x14ac:dyDescent="0.25">
      <c r="B142" s="27"/>
      <c r="C142" s="27"/>
      <c r="D142" s="27"/>
      <c r="E142" s="27"/>
    </row>
    <row r="143" spans="2:5" x14ac:dyDescent="0.25">
      <c r="B143" s="27"/>
      <c r="C143" s="27"/>
      <c r="D143" s="27"/>
      <c r="E143" s="27"/>
    </row>
    <row r="144" spans="2:5" x14ac:dyDescent="0.25">
      <c r="B144" s="27"/>
      <c r="C144" s="27"/>
      <c r="D144" s="27"/>
      <c r="E144" s="27"/>
    </row>
    <row r="145" spans="2:5" x14ac:dyDescent="0.25">
      <c r="B145" s="27"/>
      <c r="C145" s="27"/>
      <c r="D145" s="27"/>
      <c r="E145" s="27"/>
    </row>
    <row r="146" spans="2:5" x14ac:dyDescent="0.25">
      <c r="B146" s="27"/>
      <c r="C146" s="27"/>
      <c r="D146" s="27"/>
      <c r="E146" s="27"/>
    </row>
    <row r="147" spans="2:5" x14ac:dyDescent="0.25">
      <c r="B147" s="27"/>
      <c r="C147" s="27"/>
      <c r="D147" s="27"/>
      <c r="E147" s="27"/>
    </row>
    <row r="148" spans="2:5" x14ac:dyDescent="0.25">
      <c r="B148" s="27"/>
      <c r="C148" s="27"/>
      <c r="D148" s="27"/>
      <c r="E148" s="27"/>
    </row>
    <row r="149" spans="2:5" x14ac:dyDescent="0.25">
      <c r="B149" s="27"/>
      <c r="C149" s="27"/>
      <c r="D149" s="27"/>
      <c r="E149" s="27"/>
    </row>
    <row r="150" spans="2:5" x14ac:dyDescent="0.25">
      <c r="B150" s="27"/>
      <c r="C150" s="27"/>
      <c r="D150" s="27"/>
      <c r="E150" s="27"/>
    </row>
    <row r="151" spans="2:5" x14ac:dyDescent="0.25">
      <c r="B151" s="27"/>
      <c r="C151" s="27"/>
      <c r="D151" s="27"/>
      <c r="E151" s="27"/>
    </row>
    <row r="152" spans="2:5" x14ac:dyDescent="0.25">
      <c r="B152" s="27"/>
      <c r="C152" s="27"/>
      <c r="D152" s="27"/>
      <c r="E152" s="27"/>
    </row>
    <row r="153" spans="2:5" x14ac:dyDescent="0.25">
      <c r="B153" s="27"/>
      <c r="C153" s="27"/>
      <c r="D153" s="27"/>
      <c r="E153" s="27"/>
    </row>
    <row r="154" spans="2:5" x14ac:dyDescent="0.25">
      <c r="B154" s="27"/>
      <c r="C154" s="27"/>
      <c r="D154" s="27"/>
      <c r="E154" s="27"/>
    </row>
    <row r="155" spans="2:5" x14ac:dyDescent="0.25">
      <c r="B155" s="27"/>
      <c r="C155" s="27"/>
      <c r="D155" s="27"/>
      <c r="E155" s="27"/>
    </row>
    <row r="156" spans="2:5" x14ac:dyDescent="0.25">
      <c r="B156" s="27"/>
      <c r="C156" s="27"/>
      <c r="D156" s="27"/>
      <c r="E156" s="27"/>
    </row>
    <row r="157" spans="2:5" x14ac:dyDescent="0.25">
      <c r="B157" s="27"/>
      <c r="C157" s="27"/>
      <c r="D157" s="27"/>
      <c r="E157" s="27"/>
    </row>
    <row r="158" spans="2:5" x14ac:dyDescent="0.25">
      <c r="B158" s="27"/>
      <c r="C158" s="27"/>
      <c r="D158" s="27"/>
      <c r="E158" s="27"/>
    </row>
    <row r="159" spans="2:5" x14ac:dyDescent="0.25">
      <c r="B159" s="27"/>
      <c r="C159" s="27"/>
      <c r="D159" s="27"/>
      <c r="E159" s="27"/>
    </row>
    <row r="160" spans="2:5" x14ac:dyDescent="0.25">
      <c r="B160" s="27"/>
      <c r="C160" s="27"/>
      <c r="D160" s="27"/>
      <c r="E160" s="27"/>
    </row>
    <row r="161" spans="2:5" x14ac:dyDescent="0.25">
      <c r="B161" s="27"/>
      <c r="C161" s="27"/>
      <c r="D161" s="27"/>
      <c r="E161" s="27"/>
    </row>
    <row r="162" spans="2:5" x14ac:dyDescent="0.25">
      <c r="B162" s="27"/>
      <c r="C162" s="27"/>
      <c r="D162" s="27"/>
      <c r="E162" s="27"/>
    </row>
    <row r="163" spans="2:5" x14ac:dyDescent="0.25">
      <c r="B163" s="27"/>
      <c r="C163" s="27"/>
      <c r="D163" s="27"/>
      <c r="E163" s="27"/>
    </row>
    <row r="164" spans="2:5" x14ac:dyDescent="0.25">
      <c r="B164" s="27"/>
      <c r="C164" s="27"/>
      <c r="D164" s="27"/>
      <c r="E164" s="27"/>
    </row>
    <row r="165" spans="2:5" x14ac:dyDescent="0.25">
      <c r="B165" s="27"/>
      <c r="C165" s="27"/>
      <c r="D165" s="27"/>
      <c r="E165" s="27"/>
    </row>
    <row r="166" spans="2:5" x14ac:dyDescent="0.25">
      <c r="B166" s="27"/>
      <c r="C166" s="27"/>
      <c r="D166" s="27"/>
      <c r="E166" s="27"/>
    </row>
    <row r="167" spans="2:5" x14ac:dyDescent="0.25">
      <c r="B167" s="27"/>
      <c r="C167" s="27"/>
      <c r="D167" s="27"/>
      <c r="E167" s="27"/>
    </row>
    <row r="168" spans="2:5" x14ac:dyDescent="0.25">
      <c r="B168" s="27"/>
      <c r="C168" s="27"/>
      <c r="D168" s="27"/>
      <c r="E168" s="27"/>
    </row>
    <row r="169" spans="2:5" x14ac:dyDescent="0.25">
      <c r="B169" s="27"/>
      <c r="C169" s="27"/>
      <c r="D169" s="27"/>
      <c r="E169" s="27"/>
    </row>
    <row r="170" spans="2:5" x14ac:dyDescent="0.25">
      <c r="B170" s="27"/>
      <c r="C170" s="27"/>
      <c r="D170" s="27"/>
      <c r="E170" s="27"/>
    </row>
    <row r="171" spans="2:5" x14ac:dyDescent="0.25">
      <c r="B171" s="27"/>
      <c r="C171" s="27"/>
      <c r="D171" s="27"/>
      <c r="E171" s="27"/>
    </row>
    <row r="172" spans="2:5" x14ac:dyDescent="0.25">
      <c r="B172" s="27"/>
      <c r="C172" s="27"/>
      <c r="D172" s="27"/>
      <c r="E172" s="27"/>
    </row>
    <row r="173" spans="2:5" x14ac:dyDescent="0.25">
      <c r="B173" s="27"/>
      <c r="C173" s="27"/>
      <c r="D173" s="27"/>
      <c r="E173" s="27"/>
    </row>
    <row r="174" spans="2:5" x14ac:dyDescent="0.25">
      <c r="B174" s="27"/>
      <c r="C174" s="27"/>
      <c r="D174" s="27"/>
      <c r="E174" s="27"/>
    </row>
    <row r="175" spans="2:5" x14ac:dyDescent="0.25">
      <c r="B175" s="27"/>
      <c r="C175" s="27"/>
      <c r="D175" s="27"/>
      <c r="E175" s="27"/>
    </row>
    <row r="176" spans="2:5" x14ac:dyDescent="0.25">
      <c r="B176" s="27"/>
      <c r="C176" s="27"/>
      <c r="D176" s="27"/>
      <c r="E176" s="27"/>
    </row>
    <row r="177" spans="2:5" x14ac:dyDescent="0.25">
      <c r="B177" s="27"/>
      <c r="C177" s="27"/>
      <c r="D177" s="27"/>
      <c r="E177" s="27"/>
    </row>
    <row r="178" spans="2:5" x14ac:dyDescent="0.25">
      <c r="B178" s="27"/>
      <c r="C178" s="27"/>
      <c r="D178" s="27"/>
      <c r="E178" s="27"/>
    </row>
    <row r="179" spans="2:5" x14ac:dyDescent="0.25">
      <c r="B179" s="27"/>
      <c r="C179" s="27"/>
      <c r="D179" s="27"/>
      <c r="E179" s="27"/>
    </row>
    <row r="180" spans="2:5" x14ac:dyDescent="0.25">
      <c r="B180" s="27"/>
      <c r="C180" s="27"/>
      <c r="D180" s="27"/>
      <c r="E180" s="27"/>
    </row>
    <row r="181" spans="2:5" x14ac:dyDescent="0.25">
      <c r="B181" s="27"/>
      <c r="C181" s="27"/>
      <c r="D181" s="27"/>
      <c r="E181" s="27"/>
    </row>
    <row r="182" spans="2:5" x14ac:dyDescent="0.25">
      <c r="B182" s="27"/>
      <c r="C182" s="27"/>
      <c r="D182" s="27"/>
      <c r="E182" s="27"/>
    </row>
    <row r="183" spans="2:5" x14ac:dyDescent="0.25">
      <c r="B183" s="27"/>
      <c r="C183" s="27"/>
      <c r="D183" s="27"/>
      <c r="E183" s="27"/>
    </row>
    <row r="184" spans="2:5" x14ac:dyDescent="0.25">
      <c r="B184" s="27"/>
      <c r="C184" s="27"/>
      <c r="D184" s="27"/>
      <c r="E184" s="27"/>
    </row>
    <row r="185" spans="2:5" x14ac:dyDescent="0.25">
      <c r="B185" s="27"/>
      <c r="C185" s="27"/>
      <c r="D185" s="27"/>
      <c r="E185" s="27"/>
    </row>
    <row r="186" spans="2:5" x14ac:dyDescent="0.25">
      <c r="B186" s="27"/>
      <c r="C186" s="27"/>
      <c r="D186" s="27"/>
      <c r="E186" s="27"/>
    </row>
    <row r="187" spans="2:5" x14ac:dyDescent="0.25">
      <c r="B187" s="27"/>
      <c r="C187" s="27"/>
      <c r="D187" s="27"/>
      <c r="E187" s="27"/>
    </row>
    <row r="188" spans="2:5" x14ac:dyDescent="0.25">
      <c r="B188" s="27"/>
      <c r="C188" s="27"/>
      <c r="D188" s="27"/>
      <c r="E188" s="27"/>
    </row>
    <row r="189" spans="2:5" x14ac:dyDescent="0.25">
      <c r="B189" s="27"/>
      <c r="C189" s="27"/>
      <c r="D189" s="27"/>
      <c r="E189" s="27"/>
    </row>
    <row r="190" spans="2:5" x14ac:dyDescent="0.25">
      <c r="B190" s="27"/>
      <c r="C190" s="27"/>
      <c r="D190" s="27"/>
      <c r="E190" s="27"/>
    </row>
    <row r="191" spans="2:5" x14ac:dyDescent="0.25">
      <c r="B191" s="27"/>
      <c r="C191" s="27"/>
      <c r="D191" s="27"/>
      <c r="E191" s="27"/>
    </row>
    <row r="192" spans="2:5" x14ac:dyDescent="0.25">
      <c r="B192" s="27"/>
      <c r="C192" s="27"/>
      <c r="D192" s="27"/>
      <c r="E192" s="27"/>
    </row>
    <row r="193" spans="2:5" x14ac:dyDescent="0.25">
      <c r="B193" s="27"/>
      <c r="C193" s="27"/>
      <c r="D193" s="27"/>
      <c r="E193" s="27"/>
    </row>
    <row r="194" spans="2:5" x14ac:dyDescent="0.25">
      <c r="B194" s="27"/>
      <c r="C194" s="27"/>
      <c r="D194" s="27"/>
      <c r="E194" s="27"/>
    </row>
    <row r="195" spans="2:5" x14ac:dyDescent="0.25">
      <c r="B195" s="27"/>
      <c r="C195" s="27"/>
      <c r="D195" s="27"/>
      <c r="E195" s="27"/>
    </row>
    <row r="196" spans="2:5" x14ac:dyDescent="0.25">
      <c r="B196" s="27"/>
      <c r="C196" s="27"/>
      <c r="D196" s="27"/>
      <c r="E196" s="27"/>
    </row>
    <row r="197" spans="2:5" x14ac:dyDescent="0.25">
      <c r="B197" s="27"/>
      <c r="C197" s="27"/>
      <c r="D197" s="27"/>
      <c r="E197" s="27"/>
    </row>
    <row r="198" spans="2:5" x14ac:dyDescent="0.25">
      <c r="B198" s="27"/>
      <c r="C198" s="27"/>
      <c r="D198" s="27"/>
      <c r="E198" s="27"/>
    </row>
    <row r="199" spans="2:5" x14ac:dyDescent="0.25">
      <c r="B199" s="27"/>
      <c r="C199" s="27"/>
      <c r="D199" s="27"/>
      <c r="E199" s="27"/>
    </row>
    <row r="200" spans="2:5" x14ac:dyDescent="0.25">
      <c r="B200" s="27"/>
      <c r="C200" s="27"/>
      <c r="D200" s="27"/>
      <c r="E200" s="27"/>
    </row>
    <row r="201" spans="2:5" x14ac:dyDescent="0.25">
      <c r="B201" s="27"/>
      <c r="C201" s="27"/>
      <c r="D201" s="27"/>
      <c r="E201" s="27"/>
    </row>
    <row r="202" spans="2:5" x14ac:dyDescent="0.25">
      <c r="B202" s="27"/>
      <c r="C202" s="27"/>
      <c r="D202" s="27"/>
      <c r="E202" s="27"/>
    </row>
    <row r="203" spans="2:5" x14ac:dyDescent="0.25">
      <c r="B203" s="27"/>
      <c r="C203" s="27"/>
      <c r="D203" s="27"/>
      <c r="E203" s="27"/>
    </row>
    <row r="204" spans="2:5" x14ac:dyDescent="0.25">
      <c r="B204" s="27"/>
      <c r="C204" s="27"/>
      <c r="D204" s="27"/>
      <c r="E204" s="27"/>
    </row>
    <row r="205" spans="2:5" x14ac:dyDescent="0.25">
      <c r="B205" s="27"/>
      <c r="C205" s="27"/>
      <c r="D205" s="27"/>
      <c r="E205" s="27"/>
    </row>
    <row r="206" spans="2:5" x14ac:dyDescent="0.25">
      <c r="B206" s="27"/>
      <c r="C206" s="27"/>
      <c r="D206" s="27"/>
      <c r="E206" s="27"/>
    </row>
    <row r="207" spans="2:5" x14ac:dyDescent="0.25">
      <c r="B207" s="27"/>
      <c r="C207" s="27"/>
      <c r="D207" s="27"/>
      <c r="E207" s="27"/>
    </row>
    <row r="208" spans="2:5" x14ac:dyDescent="0.25">
      <c r="B208" s="27"/>
      <c r="C208" s="27"/>
      <c r="D208" s="27"/>
      <c r="E208" s="27"/>
    </row>
    <row r="209" spans="2:5" x14ac:dyDescent="0.25">
      <c r="B209" s="27"/>
      <c r="C209" s="27"/>
      <c r="D209" s="27"/>
      <c r="E209" s="27"/>
    </row>
    <row r="210" spans="2:5" x14ac:dyDescent="0.25">
      <c r="B210" s="27"/>
      <c r="C210" s="27"/>
      <c r="D210" s="27"/>
      <c r="E210" s="27"/>
    </row>
    <row r="211" spans="2:5" x14ac:dyDescent="0.25">
      <c r="B211" s="27"/>
      <c r="C211" s="27"/>
      <c r="D211" s="27"/>
      <c r="E211" s="27"/>
    </row>
    <row r="212" spans="2:5" x14ac:dyDescent="0.25">
      <c r="B212" s="27"/>
      <c r="C212" s="27"/>
      <c r="D212" s="27"/>
      <c r="E212" s="27"/>
    </row>
    <row r="213" spans="2:5" x14ac:dyDescent="0.25">
      <c r="B213" s="27"/>
      <c r="C213" s="27"/>
      <c r="D213" s="27"/>
      <c r="E213" s="27"/>
    </row>
    <row r="214" spans="2:5" x14ac:dyDescent="0.25">
      <c r="B214" s="27"/>
      <c r="C214" s="27"/>
      <c r="D214" s="27"/>
      <c r="E214" s="27"/>
    </row>
    <row r="215" spans="2:5" x14ac:dyDescent="0.25">
      <c r="B215" s="27"/>
      <c r="C215" s="27"/>
      <c r="D215" s="27"/>
      <c r="E215" s="27"/>
    </row>
    <row r="216" spans="2:5" x14ac:dyDescent="0.25">
      <c r="B216" s="27"/>
      <c r="C216" s="27"/>
      <c r="D216" s="27"/>
      <c r="E216" s="27"/>
    </row>
    <row r="217" spans="2:5" x14ac:dyDescent="0.25">
      <c r="B217" s="27"/>
      <c r="C217" s="27"/>
      <c r="D217" s="27"/>
      <c r="E217" s="27"/>
    </row>
    <row r="218" spans="2:5" x14ac:dyDescent="0.25">
      <c r="B218" s="27"/>
      <c r="C218" s="27"/>
      <c r="D218" s="27"/>
      <c r="E218" s="27"/>
    </row>
    <row r="219" spans="2:5" x14ac:dyDescent="0.25">
      <c r="B219" s="27"/>
      <c r="C219" s="27"/>
      <c r="D219" s="27"/>
      <c r="E219" s="27"/>
    </row>
    <row r="220" spans="2:5" x14ac:dyDescent="0.25">
      <c r="B220" s="27"/>
      <c r="C220" s="27"/>
      <c r="D220" s="27"/>
      <c r="E220" s="27"/>
    </row>
    <row r="221" spans="2:5" x14ac:dyDescent="0.25">
      <c r="B221" s="27"/>
      <c r="C221" s="27"/>
      <c r="D221" s="27"/>
      <c r="E221" s="27"/>
    </row>
    <row r="222" spans="2:5" x14ac:dyDescent="0.25">
      <c r="B222" s="27"/>
      <c r="C222" s="27"/>
      <c r="D222" s="27"/>
      <c r="E222" s="27"/>
    </row>
    <row r="223" spans="2:5" x14ac:dyDescent="0.25">
      <c r="B223" s="27"/>
      <c r="C223" s="27"/>
      <c r="D223" s="27"/>
      <c r="E223" s="27"/>
    </row>
    <row r="224" spans="2:5" x14ac:dyDescent="0.25">
      <c r="B224" s="27"/>
      <c r="C224" s="27"/>
      <c r="D224" s="27"/>
      <c r="E224" s="27"/>
    </row>
    <row r="225" spans="2:5" x14ac:dyDescent="0.25">
      <c r="B225" s="27"/>
      <c r="C225" s="27"/>
      <c r="D225" s="27"/>
      <c r="E225" s="27"/>
    </row>
    <row r="226" spans="2:5" x14ac:dyDescent="0.25">
      <c r="B226" s="27"/>
      <c r="C226" s="27"/>
      <c r="D226" s="27"/>
      <c r="E226" s="27"/>
    </row>
    <row r="227" spans="2:5" x14ac:dyDescent="0.25">
      <c r="B227" s="27"/>
      <c r="C227" s="27"/>
      <c r="D227" s="27"/>
      <c r="E227" s="27"/>
    </row>
    <row r="228" spans="2:5" x14ac:dyDescent="0.25">
      <c r="B228" s="27"/>
      <c r="C228" s="27"/>
      <c r="D228" s="27"/>
      <c r="E228" s="27"/>
    </row>
    <row r="229" spans="2:5" x14ac:dyDescent="0.25">
      <c r="B229" s="27"/>
      <c r="C229" s="27"/>
      <c r="D229" s="27"/>
      <c r="E229" s="27"/>
    </row>
    <row r="230" spans="2:5" x14ac:dyDescent="0.25">
      <c r="B230" s="27"/>
      <c r="C230" s="27"/>
      <c r="D230" s="27"/>
      <c r="E230" s="27"/>
    </row>
    <row r="231" spans="2:5" x14ac:dyDescent="0.25">
      <c r="B231" s="27"/>
      <c r="C231" s="27"/>
      <c r="D231" s="27"/>
      <c r="E231" s="27"/>
    </row>
    <row r="232" spans="2:5" x14ac:dyDescent="0.25">
      <c r="B232" s="27"/>
      <c r="C232" s="27"/>
      <c r="D232" s="27"/>
      <c r="E232" s="27"/>
    </row>
    <row r="233" spans="2:5" x14ac:dyDescent="0.25">
      <c r="B233" s="27"/>
      <c r="C233" s="27"/>
      <c r="D233" s="27"/>
      <c r="E233" s="27"/>
    </row>
    <row r="234" spans="2:5" x14ac:dyDescent="0.25">
      <c r="B234" s="27"/>
      <c r="C234" s="27"/>
      <c r="D234" s="27"/>
      <c r="E234" s="27"/>
    </row>
    <row r="235" spans="2:5" x14ac:dyDescent="0.25">
      <c r="B235" s="27"/>
      <c r="C235" s="27"/>
      <c r="D235" s="27"/>
      <c r="E235" s="27"/>
    </row>
    <row r="236" spans="2:5" x14ac:dyDescent="0.25">
      <c r="B236" s="27"/>
      <c r="C236" s="27"/>
      <c r="D236" s="27"/>
      <c r="E236" s="27"/>
    </row>
    <row r="237" spans="2:5" x14ac:dyDescent="0.25">
      <c r="B237" s="27"/>
      <c r="C237" s="27"/>
      <c r="D237" s="27"/>
      <c r="E237" s="27"/>
    </row>
    <row r="238" spans="2:5" x14ac:dyDescent="0.25">
      <c r="B238" s="27"/>
      <c r="C238" s="27"/>
      <c r="D238" s="27"/>
      <c r="E238" s="27"/>
    </row>
    <row r="239" spans="2:5" x14ac:dyDescent="0.25">
      <c r="B239" s="27"/>
      <c r="C239" s="27"/>
      <c r="D239" s="27"/>
      <c r="E239" s="27"/>
    </row>
    <row r="240" spans="2:5" x14ac:dyDescent="0.25">
      <c r="B240" s="27"/>
      <c r="C240" s="27"/>
      <c r="D240" s="27"/>
      <c r="E240" s="27"/>
    </row>
    <row r="241" spans="2:5" x14ac:dyDescent="0.25">
      <c r="B241" s="27"/>
      <c r="C241" s="27"/>
      <c r="D241" s="27"/>
      <c r="E241" s="27"/>
    </row>
    <row r="242" spans="2:5" x14ac:dyDescent="0.25">
      <c r="B242" s="27"/>
      <c r="C242" s="27"/>
      <c r="D242" s="27"/>
      <c r="E242" s="27"/>
    </row>
    <row r="243" spans="2:5" x14ac:dyDescent="0.25">
      <c r="B243" s="27"/>
      <c r="C243" s="27"/>
      <c r="D243" s="27"/>
      <c r="E243" s="27"/>
    </row>
    <row r="244" spans="2:5" x14ac:dyDescent="0.25">
      <c r="B244" s="27"/>
      <c r="C244" s="27"/>
      <c r="D244" s="27"/>
      <c r="E244" s="27"/>
    </row>
    <row r="245" spans="2:5" x14ac:dyDescent="0.25">
      <c r="B245" s="27"/>
      <c r="C245" s="27"/>
      <c r="D245" s="27"/>
      <c r="E245" s="27"/>
    </row>
    <row r="246" spans="2:5" x14ac:dyDescent="0.25">
      <c r="B246" s="27"/>
      <c r="C246" s="27"/>
      <c r="D246" s="27"/>
      <c r="E246" s="27"/>
    </row>
    <row r="247" spans="2:5" x14ac:dyDescent="0.25">
      <c r="B247" s="27"/>
      <c r="C247" s="27"/>
      <c r="D247" s="27"/>
      <c r="E247" s="27"/>
    </row>
    <row r="248" spans="2:5" x14ac:dyDescent="0.25">
      <c r="B248" s="27"/>
      <c r="C248" s="27"/>
      <c r="D248" s="27"/>
      <c r="E248" s="27"/>
    </row>
    <row r="249" spans="2:5" x14ac:dyDescent="0.25">
      <c r="B249" s="27"/>
      <c r="C249" s="27"/>
      <c r="D249" s="27"/>
      <c r="E249" s="27"/>
    </row>
    <row r="250" spans="2:5" x14ac:dyDescent="0.25">
      <c r="B250" s="27"/>
      <c r="C250" s="27"/>
      <c r="D250" s="27"/>
      <c r="E250" s="27"/>
    </row>
    <row r="251" spans="2:5" x14ac:dyDescent="0.25">
      <c r="B251" s="27"/>
      <c r="C251" s="27"/>
      <c r="D251" s="27"/>
      <c r="E251" s="27"/>
    </row>
    <row r="252" spans="2:5" x14ac:dyDescent="0.25">
      <c r="B252" s="27"/>
      <c r="C252" s="27"/>
      <c r="D252" s="27"/>
      <c r="E252" s="27"/>
    </row>
    <row r="253" spans="2:5" x14ac:dyDescent="0.25">
      <c r="B253" s="27"/>
      <c r="C253" s="27"/>
      <c r="D253" s="27"/>
      <c r="E253" s="27"/>
    </row>
    <row r="254" spans="2:5" x14ac:dyDescent="0.25">
      <c r="B254" s="27"/>
      <c r="C254" s="27"/>
      <c r="D254" s="27"/>
      <c r="E254" s="27"/>
    </row>
    <row r="255" spans="2:5" x14ac:dyDescent="0.25">
      <c r="B255" s="27"/>
      <c r="C255" s="27"/>
      <c r="D255" s="27"/>
      <c r="E255" s="27"/>
    </row>
    <row r="256" spans="2:5" x14ac:dyDescent="0.25">
      <c r="B256" s="27"/>
      <c r="C256" s="27"/>
      <c r="D256" s="27"/>
      <c r="E256" s="27"/>
    </row>
    <row r="257" spans="2:5" x14ac:dyDescent="0.25">
      <c r="B257" s="27"/>
      <c r="C257" s="27"/>
      <c r="D257" s="27"/>
      <c r="E257" s="27"/>
    </row>
    <row r="258" spans="2:5" x14ac:dyDescent="0.25">
      <c r="B258" s="27"/>
      <c r="C258" s="27"/>
      <c r="D258" s="27"/>
      <c r="E258" s="27"/>
    </row>
    <row r="259" spans="2:5" x14ac:dyDescent="0.25">
      <c r="B259" s="27"/>
      <c r="C259" s="27"/>
      <c r="D259" s="27"/>
      <c r="E259" s="27"/>
    </row>
    <row r="260" spans="2:5" x14ac:dyDescent="0.25">
      <c r="B260" s="27"/>
      <c r="C260" s="27"/>
      <c r="D260" s="27"/>
      <c r="E260" s="27"/>
    </row>
    <row r="261" spans="2:5" x14ac:dyDescent="0.25">
      <c r="B261" s="27"/>
      <c r="C261" s="27"/>
      <c r="D261" s="27"/>
      <c r="E261" s="27"/>
    </row>
    <row r="262" spans="2:5" x14ac:dyDescent="0.25">
      <c r="B262" s="27"/>
      <c r="C262" s="27"/>
      <c r="D262" s="27"/>
      <c r="E262" s="27"/>
    </row>
    <row r="263" spans="2:5" x14ac:dyDescent="0.25">
      <c r="B263" s="27"/>
      <c r="C263" s="27"/>
      <c r="D263" s="27"/>
      <c r="E263" s="27"/>
    </row>
    <row r="264" spans="2:5" x14ac:dyDescent="0.25">
      <c r="B264" s="27"/>
      <c r="C264" s="27"/>
      <c r="D264" s="27"/>
      <c r="E264" s="27"/>
    </row>
    <row r="265" spans="2:5" x14ac:dyDescent="0.25">
      <c r="B265" s="27"/>
      <c r="C265" s="27"/>
      <c r="D265" s="27"/>
      <c r="E265" s="27"/>
    </row>
    <row r="266" spans="2:5" x14ac:dyDescent="0.25">
      <c r="B266" s="27"/>
      <c r="C266" s="27"/>
      <c r="D266" s="27"/>
      <c r="E266" s="27"/>
    </row>
    <row r="267" spans="2:5" x14ac:dyDescent="0.25">
      <c r="B267" s="27"/>
      <c r="C267" s="27"/>
      <c r="D267" s="27"/>
      <c r="E267" s="27"/>
    </row>
    <row r="268" spans="2:5" x14ac:dyDescent="0.25">
      <c r="B268" s="27"/>
      <c r="C268" s="27"/>
      <c r="D268" s="27"/>
      <c r="E268" s="27"/>
    </row>
    <row r="269" spans="2:5" x14ac:dyDescent="0.25">
      <c r="B269" s="27"/>
      <c r="C269" s="27"/>
      <c r="D269" s="27"/>
      <c r="E269" s="27"/>
    </row>
    <row r="270" spans="2:5" x14ac:dyDescent="0.25">
      <c r="B270" s="27"/>
      <c r="C270" s="27"/>
      <c r="D270" s="27"/>
      <c r="E270" s="27"/>
    </row>
    <row r="271" spans="2:5" x14ac:dyDescent="0.25">
      <c r="B271" s="27"/>
      <c r="C271" s="27"/>
      <c r="D271" s="27"/>
      <c r="E271" s="27"/>
    </row>
    <row r="272" spans="2:5" x14ac:dyDescent="0.25">
      <c r="B272" s="27"/>
      <c r="C272" s="27"/>
      <c r="D272" s="27"/>
      <c r="E272" s="27"/>
    </row>
    <row r="273" spans="2:5" x14ac:dyDescent="0.25">
      <c r="B273" s="27"/>
      <c r="C273" s="27"/>
      <c r="D273" s="27"/>
      <c r="E273" s="27"/>
    </row>
    <row r="274" spans="2:5" x14ac:dyDescent="0.25">
      <c r="B274" s="27"/>
      <c r="C274" s="27"/>
      <c r="D274" s="27"/>
      <c r="E274" s="27"/>
    </row>
    <row r="275" spans="2:5" x14ac:dyDescent="0.25">
      <c r="B275" s="27"/>
      <c r="C275" s="27"/>
      <c r="D275" s="27"/>
      <c r="E275" s="27"/>
    </row>
    <row r="276" spans="2:5" x14ac:dyDescent="0.25">
      <c r="B276" s="27"/>
      <c r="C276" s="27"/>
      <c r="D276" s="27"/>
      <c r="E276" s="27"/>
    </row>
    <row r="277" spans="2:5" x14ac:dyDescent="0.25">
      <c r="B277" s="27"/>
      <c r="C277" s="27"/>
      <c r="D277" s="27"/>
      <c r="E277" s="27"/>
    </row>
    <row r="278" spans="2:5" x14ac:dyDescent="0.25">
      <c r="B278" s="27"/>
      <c r="C278" s="27"/>
      <c r="D278" s="27"/>
      <c r="E278" s="27"/>
    </row>
    <row r="279" spans="2:5" x14ac:dyDescent="0.25">
      <c r="B279" s="27"/>
      <c r="C279" s="27"/>
      <c r="D279" s="27"/>
      <c r="E279" s="27"/>
    </row>
    <row r="280" spans="2:5" x14ac:dyDescent="0.25">
      <c r="B280" s="27"/>
      <c r="C280" s="27"/>
      <c r="D280" s="27"/>
      <c r="E280" s="27"/>
    </row>
    <row r="281" spans="2:5" x14ac:dyDescent="0.25">
      <c r="B281" s="27"/>
      <c r="C281" s="27"/>
      <c r="D281" s="27"/>
      <c r="E281" s="27"/>
    </row>
    <row r="282" spans="2:5" x14ac:dyDescent="0.25">
      <c r="B282" s="27"/>
      <c r="C282" s="27"/>
      <c r="D282" s="27"/>
      <c r="E282" s="27"/>
    </row>
    <row r="283" spans="2:5" x14ac:dyDescent="0.25">
      <c r="B283" s="27"/>
      <c r="C283" s="27"/>
      <c r="D283" s="27"/>
      <c r="E283" s="27"/>
    </row>
    <row r="284" spans="2:5" x14ac:dyDescent="0.25">
      <c r="B284" s="27"/>
      <c r="C284" s="27"/>
      <c r="D284" s="27"/>
      <c r="E284" s="27"/>
    </row>
    <row r="285" spans="2:5" x14ac:dyDescent="0.25">
      <c r="B285" s="27"/>
      <c r="C285" s="27"/>
      <c r="D285" s="27"/>
      <c r="E285" s="27"/>
    </row>
    <row r="286" spans="2:5" x14ac:dyDescent="0.25">
      <c r="B286" s="27"/>
      <c r="C286" s="27"/>
      <c r="D286" s="27"/>
      <c r="E286" s="27"/>
    </row>
    <row r="287" spans="2:5" x14ac:dyDescent="0.25">
      <c r="B287" s="27"/>
      <c r="C287" s="27"/>
      <c r="D287" s="27"/>
      <c r="E287" s="27"/>
    </row>
    <row r="288" spans="2:5" x14ac:dyDescent="0.25">
      <c r="B288" s="27"/>
      <c r="C288" s="27"/>
      <c r="D288" s="27"/>
      <c r="E288" s="27"/>
    </row>
    <row r="289" spans="2:5" x14ac:dyDescent="0.25">
      <c r="B289" s="27"/>
      <c r="C289" s="27"/>
      <c r="D289" s="27"/>
      <c r="E289" s="27"/>
    </row>
    <row r="290" spans="2:5" x14ac:dyDescent="0.25">
      <c r="B290" s="27"/>
      <c r="C290" s="27"/>
      <c r="D290" s="27"/>
      <c r="E290" s="27"/>
    </row>
    <row r="291" spans="2:5" x14ac:dyDescent="0.25">
      <c r="B291" s="27"/>
      <c r="C291" s="27"/>
      <c r="D291" s="27"/>
      <c r="E291" s="27"/>
    </row>
    <row r="292" spans="2:5" x14ac:dyDescent="0.25">
      <c r="B292" s="27"/>
      <c r="C292" s="27"/>
      <c r="D292" s="27"/>
      <c r="E292" s="27"/>
    </row>
    <row r="293" spans="2:5" x14ac:dyDescent="0.25">
      <c r="B293" s="27"/>
      <c r="C293" s="27"/>
      <c r="D293" s="27"/>
      <c r="E293" s="27"/>
    </row>
    <row r="294" spans="2:5" x14ac:dyDescent="0.25">
      <c r="B294" s="27"/>
      <c r="C294" s="27"/>
      <c r="D294" s="27"/>
      <c r="E294" s="27"/>
    </row>
    <row r="295" spans="2:5" x14ac:dyDescent="0.25">
      <c r="B295" s="27"/>
      <c r="C295" s="27"/>
      <c r="D295" s="27"/>
      <c r="E295" s="27"/>
    </row>
    <row r="296" spans="2:5" x14ac:dyDescent="0.25">
      <c r="B296" s="27"/>
      <c r="C296" s="27"/>
      <c r="D296" s="27"/>
      <c r="E296" s="27"/>
    </row>
    <row r="297" spans="2:5" x14ac:dyDescent="0.25">
      <c r="B297" s="27"/>
      <c r="C297" s="27"/>
      <c r="D297" s="27"/>
      <c r="E297" s="27"/>
    </row>
    <row r="298" spans="2:5" x14ac:dyDescent="0.25">
      <c r="B298" s="27"/>
      <c r="C298" s="27"/>
      <c r="D298" s="27"/>
      <c r="E298" s="27"/>
    </row>
    <row r="299" spans="2:5" x14ac:dyDescent="0.25">
      <c r="B299" s="27"/>
      <c r="C299" s="27"/>
      <c r="D299" s="27"/>
      <c r="E299" s="27"/>
    </row>
    <row r="300" spans="2:5" x14ac:dyDescent="0.25">
      <c r="B300" s="27"/>
      <c r="C300" s="27"/>
      <c r="D300" s="27"/>
      <c r="E300" s="27"/>
    </row>
    <row r="301" spans="2:5" x14ac:dyDescent="0.25">
      <c r="B301" s="27"/>
      <c r="C301" s="27"/>
      <c r="D301" s="27"/>
      <c r="E301" s="27"/>
    </row>
    <row r="302" spans="2:5" x14ac:dyDescent="0.25">
      <c r="B302" s="27"/>
      <c r="C302" s="27"/>
      <c r="D302" s="27"/>
      <c r="E302" s="27"/>
    </row>
    <row r="303" spans="2:5" x14ac:dyDescent="0.25">
      <c r="B303" s="27"/>
      <c r="C303" s="27"/>
      <c r="D303" s="27"/>
      <c r="E303" s="27"/>
    </row>
    <row r="304" spans="2:5" x14ac:dyDescent="0.25">
      <c r="B304" s="27"/>
      <c r="C304" s="27"/>
      <c r="D304" s="27"/>
      <c r="E304" s="27"/>
    </row>
    <row r="305" spans="2:5" x14ac:dyDescent="0.25">
      <c r="B305" s="27"/>
      <c r="C305" s="27"/>
      <c r="D305" s="27"/>
      <c r="E305" s="27"/>
    </row>
    <row r="306" spans="2:5" x14ac:dyDescent="0.25">
      <c r="B306" s="27"/>
      <c r="C306" s="27"/>
      <c r="D306" s="27"/>
      <c r="E306" s="27"/>
    </row>
    <row r="307" spans="2:5" x14ac:dyDescent="0.25">
      <c r="B307" s="27"/>
      <c r="C307" s="27"/>
      <c r="D307" s="27"/>
      <c r="E307" s="27"/>
    </row>
    <row r="308" spans="2:5" x14ac:dyDescent="0.25">
      <c r="B308" s="27"/>
      <c r="C308" s="27"/>
      <c r="D308" s="27"/>
      <c r="E308" s="27"/>
    </row>
    <row r="309" spans="2:5" x14ac:dyDescent="0.25">
      <c r="B309" s="27"/>
      <c r="C309" s="27"/>
      <c r="D309" s="27"/>
      <c r="E309" s="27"/>
    </row>
    <row r="310" spans="2:5" x14ac:dyDescent="0.25">
      <c r="B310" s="27"/>
      <c r="C310" s="27"/>
      <c r="D310" s="27"/>
      <c r="E310" s="27"/>
    </row>
    <row r="311" spans="2:5" x14ac:dyDescent="0.25">
      <c r="B311" s="27"/>
      <c r="C311" s="27"/>
      <c r="D311" s="27"/>
      <c r="E311" s="27"/>
    </row>
    <row r="312" spans="2:5" x14ac:dyDescent="0.25">
      <c r="B312" s="27"/>
      <c r="C312" s="27"/>
      <c r="D312" s="27"/>
      <c r="E312" s="27"/>
    </row>
    <row r="313" spans="2:5" x14ac:dyDescent="0.25">
      <c r="B313" s="27"/>
      <c r="C313" s="27"/>
      <c r="D313" s="27"/>
      <c r="E313" s="27"/>
    </row>
    <row r="314" spans="2:5" x14ac:dyDescent="0.25">
      <c r="B314" s="27"/>
      <c r="C314" s="27"/>
      <c r="D314" s="27"/>
      <c r="E314" s="27"/>
    </row>
    <row r="315" spans="2:5" x14ac:dyDescent="0.25">
      <c r="B315" s="27"/>
      <c r="C315" s="27"/>
      <c r="D315" s="27"/>
      <c r="E315" s="27"/>
    </row>
    <row r="316" spans="2:5" x14ac:dyDescent="0.25">
      <c r="B316" s="27"/>
      <c r="C316" s="27"/>
      <c r="D316" s="27"/>
      <c r="E316" s="27"/>
    </row>
    <row r="317" spans="2:5" x14ac:dyDescent="0.25">
      <c r="B317" s="27"/>
      <c r="C317" s="27"/>
      <c r="D317" s="27"/>
      <c r="E317" s="27"/>
    </row>
    <row r="318" spans="2:5" x14ac:dyDescent="0.25">
      <c r="B318" s="27"/>
      <c r="C318" s="27"/>
      <c r="D318" s="27"/>
      <c r="E318" s="27"/>
    </row>
    <row r="319" spans="2:5" x14ac:dyDescent="0.25">
      <c r="B319" s="27"/>
      <c r="C319" s="27"/>
      <c r="D319" s="27"/>
      <c r="E319" s="27"/>
    </row>
    <row r="320" spans="2:5" x14ac:dyDescent="0.25">
      <c r="B320" s="27"/>
      <c r="C320" s="27"/>
      <c r="D320" s="27"/>
      <c r="E320" s="27"/>
    </row>
  </sheetData>
  <mergeCells count="57">
    <mergeCell ref="C41:C45"/>
    <mergeCell ref="C46:C50"/>
    <mergeCell ref="C57:C58"/>
    <mergeCell ref="C59:C61"/>
    <mergeCell ref="H65:H70"/>
    <mergeCell ref="G65:G70"/>
    <mergeCell ref="G59:G62"/>
    <mergeCell ref="H51:H54"/>
    <mergeCell ref="G51:G54"/>
    <mergeCell ref="B75:B92"/>
    <mergeCell ref="G75:G92"/>
    <mergeCell ref="H87:H92"/>
    <mergeCell ref="B65:B74"/>
    <mergeCell ref="C65:C66"/>
    <mergeCell ref="C68:C69"/>
    <mergeCell ref="C74:E74"/>
    <mergeCell ref="C87:C88"/>
    <mergeCell ref="C89:C90"/>
    <mergeCell ref="C84:C85"/>
    <mergeCell ref="C77:C79"/>
    <mergeCell ref="C75:C76"/>
    <mergeCell ref="C80:C82"/>
    <mergeCell ref="H75:H86"/>
    <mergeCell ref="C38:C39"/>
    <mergeCell ref="C71:C73"/>
    <mergeCell ref="B30:B31"/>
    <mergeCell ref="H34:H35"/>
    <mergeCell ref="G34:G35"/>
    <mergeCell ref="B34:B36"/>
    <mergeCell ref="B37:B62"/>
    <mergeCell ref="H59:H62"/>
    <mergeCell ref="H55:H58"/>
    <mergeCell ref="G55:G58"/>
    <mergeCell ref="C36:E36"/>
    <mergeCell ref="G36:H36"/>
    <mergeCell ref="H71:H73"/>
    <mergeCell ref="G71:G73"/>
    <mergeCell ref="G38:G50"/>
    <mergeCell ref="H38:H50"/>
    <mergeCell ref="B1:E1"/>
    <mergeCell ref="B2:E2"/>
    <mergeCell ref="B4:H4"/>
    <mergeCell ref="C8:C12"/>
    <mergeCell ref="C13:C21"/>
    <mergeCell ref="C22:C26"/>
    <mergeCell ref="B8:B29"/>
    <mergeCell ref="C29:E29"/>
    <mergeCell ref="G8:G27"/>
    <mergeCell ref="H8:H27"/>
    <mergeCell ref="B100:E100"/>
    <mergeCell ref="B102:E102"/>
    <mergeCell ref="C96:E96"/>
    <mergeCell ref="B98:E98"/>
    <mergeCell ref="B97:H97"/>
    <mergeCell ref="H95:H96"/>
    <mergeCell ref="G95:G96"/>
    <mergeCell ref="B95:B96"/>
  </mergeCells>
  <pageMargins left="0" right="0.53125" top="0.5" bottom="0.5" header="0.3" footer="0.3"/>
  <pageSetup orientation="landscape" r:id="rId1"/>
  <headerFooter>
    <oddFooter>&amp;L&amp;"Times New Roman,Regular"&amp;10          Слађана Врачар&amp;R&amp;"Times New Roman,Regular"&amp;10Јануар.2023. године</oddFooter>
  </headerFooter>
  <ignoredErrors>
    <ignoredError sqref="D65:D70 C34:E35 C8:E31 D37:D6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2023-02-04T18:43:23Z</cp:lastPrinted>
  <dcterms:created xsi:type="dcterms:W3CDTF">2022-12-19T19:11:55Z</dcterms:created>
  <dcterms:modified xsi:type="dcterms:W3CDTF">2023-10-16T05:59:53Z</dcterms:modified>
</cp:coreProperties>
</file>