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71" i="1" l="1"/>
  <c r="F143" i="1" l="1"/>
  <c r="F221" i="1" l="1"/>
  <c r="F363" i="1" l="1"/>
  <c r="F323" i="1"/>
  <c r="F286" i="1"/>
  <c r="F93" i="1"/>
  <c r="F56" i="1"/>
</calcChain>
</file>

<file path=xl/sharedStrings.xml><?xml version="1.0" encoding="utf-8"?>
<sst xmlns="http://schemas.openxmlformats.org/spreadsheetml/2006/main" count="502" uniqueCount="84">
  <si>
    <t>Страна 1.</t>
  </si>
  <si>
    <t>Привредна јединица</t>
  </si>
  <si>
    <t>Одјел</t>
  </si>
  <si>
    <t>Одсјек</t>
  </si>
  <si>
    <t>Газдинска    класа</t>
  </si>
  <si>
    <t>Површина      (ha)</t>
  </si>
  <si>
    <t>Категорија шума HCVF</t>
  </si>
  <si>
    <t>Напомена</t>
  </si>
  <si>
    <t>16. "СЈЕМЕЋ" РОГАТИЦА</t>
  </si>
  <si>
    <t xml:space="preserve">        ШПП "РОГАТИЧКО"</t>
  </si>
  <si>
    <t>ПРИЈЕДЛОГ ЗА ИЗДВАЈАЊЕ ПОВРШИНА ШУМА ДЕФИНИСАНИХ КАО ШУМЕ ВИСОКЕ ЗАШТИТНЕ ВРИЈЕДНОСТИ НА ШПП "РОГАТИЧКО"</t>
  </si>
  <si>
    <t>"Ратак - Деветак"</t>
  </si>
  <si>
    <t>4/1</t>
  </si>
  <si>
    <t>4/2</t>
  </si>
  <si>
    <t>20/1</t>
  </si>
  <si>
    <t>20/2</t>
  </si>
  <si>
    <t>Укупно ПЈ "Ратак Деветак"</t>
  </si>
  <si>
    <t>VZZ-4a</t>
  </si>
  <si>
    <r>
      <t>VZZ-4</t>
    </r>
    <r>
      <rPr>
        <b/>
        <sz val="12"/>
        <color theme="1"/>
        <rFont val="Calibri"/>
        <family val="2"/>
      </rPr>
      <t>b</t>
    </r>
  </si>
  <si>
    <r>
      <t xml:space="preserve">Шумска подручја која пружају основне природне користи у кризним ситуацијама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</si>
  <si>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VZZ-4b</t>
  </si>
  <si>
    <t>"Сјемећ"</t>
  </si>
  <si>
    <t>01</t>
  </si>
  <si>
    <t>02</t>
  </si>
  <si>
    <t>03</t>
  </si>
  <si>
    <t>04</t>
  </si>
  <si>
    <t>05</t>
  </si>
  <si>
    <t>06</t>
  </si>
  <si>
    <t>07</t>
  </si>
  <si>
    <t>Укупно ПЈ "Сјемећ"</t>
  </si>
  <si>
    <r>
      <t xml:space="preserve">           </t>
    </r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2"/>
        <color theme="1"/>
        <rFont val="Times New Roman"/>
        <family val="1"/>
      </rPr>
      <t xml:space="preserve">                                                </t>
    </r>
    <r>
      <rPr>
        <b/>
        <sz val="12"/>
        <color theme="1"/>
        <rFont val="Times New Roman"/>
        <family val="1"/>
      </rPr>
      <t xml:space="preserve">Шуме важне за водене токове   </t>
    </r>
  </si>
  <si>
    <t>"Ракитница"</t>
  </si>
  <si>
    <t>09</t>
  </si>
  <si>
    <t>08</t>
  </si>
  <si>
    <t>Укупно ПЈ "Ракитница"</t>
  </si>
  <si>
    <r>
      <t xml:space="preserve">          </t>
    </r>
    <r>
      <rPr>
        <i/>
        <sz val="10"/>
        <color theme="1"/>
        <rFont val="Times New Roman"/>
        <family val="1"/>
      </rPr>
      <t xml:space="preserve"> Шумска подручја која пружају основне природне користи у кризним ситуацијама  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b/>
        <sz val="12"/>
        <color theme="1"/>
        <rFont val="Times New Roman"/>
        <family val="1"/>
      </rPr>
      <t xml:space="preserve">Шуме важне за водене токове   </t>
    </r>
  </si>
  <si>
    <t>"Доња Прача"</t>
  </si>
  <si>
    <t>100</t>
  </si>
  <si>
    <t>101</t>
  </si>
  <si>
    <t>103</t>
  </si>
  <si>
    <t>104</t>
  </si>
  <si>
    <t>105</t>
  </si>
  <si>
    <t>106</t>
  </si>
  <si>
    <t>116</t>
  </si>
  <si>
    <t>117</t>
  </si>
  <si>
    <t>6201</t>
  </si>
  <si>
    <t>6401</t>
  </si>
  <si>
    <t>6154</t>
  </si>
  <si>
    <t>6701</t>
  </si>
  <si>
    <t>5150</t>
  </si>
  <si>
    <t>4230</t>
  </si>
  <si>
    <t>6155</t>
  </si>
  <si>
    <t>6109</t>
  </si>
  <si>
    <t>6105</t>
  </si>
  <si>
    <t>4333</t>
  </si>
  <si>
    <t>Укупно ПЈ "Доња Прача"</t>
  </si>
  <si>
    <r>
      <t xml:space="preserve">           </t>
    </r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b/>
        <sz val="12"/>
        <color theme="1"/>
        <rFont val="Times New Roman"/>
        <family val="1"/>
      </rPr>
      <t xml:space="preserve">Шуме важне за водене токове   </t>
    </r>
  </si>
  <si>
    <r>
      <rPr>
        <b/>
        <sz val="14"/>
        <color theme="1"/>
        <rFont val="Calibri"/>
        <family val="2"/>
      </rPr>
      <t>VZV</t>
    </r>
    <r>
      <rPr>
        <b/>
        <sz val="14"/>
        <color theme="1"/>
        <rFont val="Times New Roman"/>
        <family val="1"/>
      </rPr>
      <t xml:space="preserve"> -4а</t>
    </r>
  </si>
  <si>
    <r>
      <rPr>
        <b/>
        <sz val="14"/>
        <color theme="1"/>
        <rFont val="Calibri"/>
        <family val="2"/>
      </rPr>
      <t>VZV</t>
    </r>
    <r>
      <rPr>
        <b/>
        <sz val="14"/>
        <color theme="1"/>
        <rFont val="Times New Roman"/>
        <family val="1"/>
      </rPr>
      <t xml:space="preserve"> -4</t>
    </r>
    <r>
      <rPr>
        <b/>
        <sz val="14"/>
        <color theme="1"/>
        <rFont val="Calibri"/>
        <family val="2"/>
      </rPr>
      <t>b</t>
    </r>
  </si>
  <si>
    <t>"Средња Прача"</t>
  </si>
  <si>
    <t>Укупно ПЈ "Средња Прача"</t>
  </si>
  <si>
    <t xml:space="preserve"> ПАРК ПРИРОДЕ "ПРАЧА" - ПРЕГЛЕД ПОВРШИНА НА ШПП "РОГАТИЧКО"</t>
  </si>
  <si>
    <r>
      <rPr>
        <b/>
        <sz val="12"/>
        <color theme="1"/>
        <rFont val="Calibri"/>
        <family val="2"/>
      </rPr>
      <t>VZV</t>
    </r>
    <r>
      <rPr>
        <b/>
        <sz val="12"/>
        <color theme="1"/>
        <rFont val="Times New Roman"/>
        <family val="1"/>
      </rPr>
      <t xml:space="preserve"> - 1a</t>
    </r>
  </si>
  <si>
    <t>VZV - 1a</t>
  </si>
  <si>
    <r>
      <t>Шумска подручја која на глобалном, регионалном или државном нивоу садрже важне концентрације биодиверзитета      -</t>
    </r>
    <r>
      <rPr>
        <b/>
        <sz val="12"/>
        <color theme="1"/>
        <rFont val="Times New Roman"/>
        <family val="1"/>
      </rPr>
      <t>Заштићно подручје - Природни пејзаж</t>
    </r>
  </si>
  <si>
    <r>
      <t>Шумска подручја која на глобалном, регионалном или државном нивоу садрже важне концентрације биодиверзитета      -З</t>
    </r>
    <r>
      <rPr>
        <b/>
        <sz val="12"/>
        <color theme="1"/>
        <rFont val="Times New Roman"/>
        <family val="1"/>
      </rPr>
      <t>аштићно подручје - Природни пејзаж</t>
    </r>
  </si>
  <si>
    <t>Небојша Шубара</t>
  </si>
  <si>
    <t>Децембар.2022. године</t>
  </si>
  <si>
    <r>
      <t xml:space="preserve">           </t>
    </r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sz val="11"/>
        <color theme="1"/>
        <rFont val="Times New Roman"/>
        <family val="1"/>
      </rPr>
      <t xml:space="preserve">                                              </t>
    </r>
    <r>
      <rPr>
        <b/>
        <sz val="11"/>
        <color theme="1"/>
        <rFont val="Times New Roman"/>
        <family val="1"/>
      </rPr>
      <t xml:space="preserve">Шуме важне за водене токове   </t>
    </r>
  </si>
  <si>
    <t>00</t>
  </si>
  <si>
    <r>
      <t xml:space="preserve">           Шумска подручја која пружају основне природне користи у кризним ситуацијама                                                </t>
    </r>
    <r>
      <rPr>
        <b/>
        <sz val="12"/>
        <color theme="1"/>
        <rFont val="Times New Roman"/>
        <family val="1"/>
      </rPr>
      <t xml:space="preserve">Шуме важне за водене токове   </t>
    </r>
  </si>
  <si>
    <r>
      <t xml:space="preserve">           Шумска подручја која пружају основне природне користи у кризним ситуацијама        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</si>
  <si>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r>
      <t xml:space="preserve">          </t>
    </r>
    <r>
      <rPr>
        <i/>
        <sz val="10"/>
        <color theme="1"/>
        <rFont val="Times New Roman"/>
        <family val="1"/>
      </rPr>
      <t xml:space="preserve"> Шумска подручја која пружају основне природне користи у кризним ситуацијама</t>
    </r>
    <r>
      <rPr>
        <sz val="10"/>
        <color theme="1"/>
        <rFont val="Times New Roman"/>
        <family val="1"/>
      </rPr>
      <t xml:space="preserve">        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</si>
  <si>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r>
      <t xml:space="preserve">           </t>
    </r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</t>
    </r>
    <r>
      <rPr>
        <sz val="10"/>
        <color theme="1"/>
        <rFont val="Times New Roman"/>
        <family val="1"/>
      </rPr>
      <t xml:space="preserve"> 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</si>
  <si>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0"/>
        <color theme="1"/>
        <rFont val="Times New Roman"/>
        <family val="1"/>
      </rPr>
      <t xml:space="preserve">                                                                   </t>
    </r>
    <r>
      <rPr>
        <b/>
        <sz val="10"/>
        <color theme="1"/>
        <rFont val="Times New Roman"/>
        <family val="1"/>
      </rPr>
      <t>Шуме важне за контролу ерозије</t>
    </r>
  </si>
  <si>
    <r>
      <t xml:space="preserve">           </t>
    </r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</t>
    </r>
    <r>
      <rPr>
        <sz val="10"/>
        <color theme="1"/>
        <rFont val="Times New Roman"/>
        <family val="1"/>
      </rPr>
      <t xml:space="preserve">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</si>
  <si>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r>
      <t xml:space="preserve">           </t>
    </r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0"/>
        <color theme="1"/>
        <rFont val="Times New Roman"/>
        <family val="1"/>
      </rPr>
      <t xml:space="preserve">        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</si>
  <si>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r>
      <t xml:space="preserve">Шумска подручја која пружају основне природне користи у кризним ситуацијама                                                                    </t>
    </r>
    <r>
      <rPr>
        <b/>
        <sz val="10"/>
        <color theme="1"/>
        <rFont val="Times New Roman"/>
        <family val="1"/>
      </rPr>
      <t>Шуме важне за контролу ерозије</t>
    </r>
  </si>
  <si>
    <r>
      <t xml:space="preserve">           </t>
    </r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</t>
    </r>
    <r>
      <rPr>
        <b/>
        <sz val="10"/>
        <color theme="1"/>
        <rFont val="Times New Roman"/>
        <family val="1"/>
      </rPr>
      <t xml:space="preserve">Шуме важне за водене токове   </t>
    </r>
  </si>
  <si>
    <t>Шумска подручја која на глобалном, регионалном или државном нивоу садрже важне концентрације биодиверзитета      -Заштићно подручје - Природни пејзаж</t>
  </si>
  <si>
    <r>
      <rPr>
        <b/>
        <sz val="14"/>
        <color theme="1"/>
        <rFont val="Calibri"/>
        <family val="2"/>
      </rPr>
      <t>VZV</t>
    </r>
    <r>
      <rPr>
        <b/>
        <sz val="14"/>
        <color theme="1"/>
        <rFont val="Times New Roman"/>
        <family val="1"/>
      </rPr>
      <t xml:space="preserve"> -1а</t>
    </r>
  </si>
  <si>
    <t>Укупна неспорна површина шума и шумског земљишта  на ШПП "Рогатичко"</t>
  </si>
  <si>
    <t>Укупна површ. шума предлож. за издвајање шума дефинисаних као ШВЗВ на ШПП "Рогатичко"</t>
  </si>
  <si>
    <t>Процентуално учешће површина шума предлож. за издвајање шума деф. као ШВЗВ   на ШПП "Рогатичко"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</si>
</sst>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6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/>
    <xf numFmtId="49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2" fontId="1" fillId="3" borderId="2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0" xfId="0" applyFont="1" applyBorder="1" applyAlignment="1"/>
    <xf numFmtId="49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0" fillId="3" borderId="4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2" fontId="1" fillId="3" borderId="33" xfId="0" applyNumberFormat="1" applyFont="1" applyFill="1" applyBorder="1" applyAlignment="1">
      <alignment vertical="center"/>
    </xf>
    <xf numFmtId="2" fontId="2" fillId="3" borderId="0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2" fontId="1" fillId="3" borderId="39" xfId="0" applyNumberFormat="1" applyFont="1" applyFill="1" applyBorder="1"/>
    <xf numFmtId="0" fontId="2" fillId="2" borderId="1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2" fontId="2" fillId="3" borderId="44" xfId="0" applyNumberFormat="1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right" vertical="center"/>
    </xf>
    <xf numFmtId="2" fontId="8" fillId="3" borderId="12" xfId="0" applyNumberFormat="1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2" fontId="2" fillId="3" borderId="36" xfId="0" applyNumberFormat="1" applyFont="1" applyFill="1" applyBorder="1" applyAlignment="1">
      <alignment horizontal="right" vertical="center"/>
    </xf>
    <xf numFmtId="2" fontId="2" fillId="3" borderId="49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1" fontId="1" fillId="0" borderId="30" xfId="0" applyNumberFormat="1" applyFont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49" fontId="1" fillId="3" borderId="3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3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3"/>
  <sheetViews>
    <sheetView tabSelected="1" view="pageLayout" topLeftCell="A343" zoomScaleNormal="100" workbookViewId="0">
      <selection activeCell="G370" sqref="G370:G372"/>
    </sheetView>
  </sheetViews>
  <sheetFormatPr defaultRowHeight="15" x14ac:dyDescent="0.25"/>
  <cols>
    <col min="1" max="1" width="4.7109375" customWidth="1"/>
    <col min="2" max="2" width="20" customWidth="1"/>
    <col min="5" max="5" width="13" customWidth="1"/>
    <col min="6" max="6" width="11.140625" customWidth="1"/>
    <col min="7" max="7" width="20.85546875" customWidth="1"/>
    <col min="8" max="10" width="11" customWidth="1"/>
    <col min="11" max="11" width="9" customWidth="1"/>
  </cols>
  <sheetData>
    <row r="1" spans="1:13" s="1" customFormat="1" ht="15.75" x14ac:dyDescent="0.25">
      <c r="B1" s="176" t="s">
        <v>8</v>
      </c>
      <c r="C1" s="176"/>
      <c r="D1" s="176"/>
      <c r="E1" s="176"/>
      <c r="F1" s="9"/>
    </row>
    <row r="2" spans="1:13" s="1" customFormat="1" ht="15.75" x14ac:dyDescent="0.25">
      <c r="B2" s="176" t="s">
        <v>9</v>
      </c>
      <c r="C2" s="176"/>
      <c r="D2" s="176"/>
      <c r="E2" s="176"/>
      <c r="F2" s="9"/>
    </row>
    <row r="3" spans="1:13" s="1" customFormat="1" ht="16.5" thickBot="1" x14ac:dyDescent="0.3"/>
    <row r="4" spans="1:13" s="1" customFormat="1" ht="33.75" customHeight="1" thickBot="1" x14ac:dyDescent="0.3">
      <c r="B4" s="173" t="s">
        <v>10</v>
      </c>
      <c r="C4" s="174"/>
      <c r="D4" s="174"/>
      <c r="E4" s="174"/>
      <c r="F4" s="174"/>
      <c r="G4" s="174"/>
      <c r="H4" s="174"/>
      <c r="I4" s="174"/>
      <c r="J4" s="174"/>
      <c r="K4" s="175"/>
      <c r="L4" s="8"/>
    </row>
    <row r="5" spans="1:13" s="2" customFormat="1" ht="19.5" customHeight="1" thickBot="1" x14ac:dyDescent="0.3">
      <c r="A5" s="4"/>
      <c r="B5" s="3"/>
      <c r="C5" s="3"/>
      <c r="D5" s="3"/>
      <c r="E5" s="3"/>
      <c r="F5" s="3"/>
      <c r="G5" s="3"/>
      <c r="H5" s="3"/>
      <c r="I5" s="3"/>
      <c r="J5" s="3"/>
      <c r="K5" s="7" t="s">
        <v>0</v>
      </c>
      <c r="L5" s="3"/>
      <c r="M5" s="4"/>
    </row>
    <row r="6" spans="1:13" s="1" customFormat="1" ht="31.5" x14ac:dyDescent="0.25">
      <c r="A6" s="5"/>
      <c r="B6" s="48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116" t="s">
        <v>7</v>
      </c>
      <c r="I6" s="116"/>
      <c r="J6" s="116"/>
      <c r="K6" s="172"/>
      <c r="L6" s="6"/>
      <c r="M6" s="5"/>
    </row>
    <row r="7" spans="1:13" s="47" customFormat="1" ht="13.5" thickBot="1" x14ac:dyDescent="0.25">
      <c r="A7" s="45"/>
      <c r="B7" s="50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179">
        <v>7</v>
      </c>
      <c r="I7" s="179"/>
      <c r="J7" s="179"/>
      <c r="K7" s="180"/>
      <c r="L7" s="46"/>
      <c r="M7" s="45"/>
    </row>
    <row r="8" spans="1:13" s="1" customFormat="1" ht="15.75" customHeight="1" x14ac:dyDescent="0.25">
      <c r="B8" s="135" t="s">
        <v>11</v>
      </c>
      <c r="C8" s="14">
        <v>1</v>
      </c>
      <c r="D8" s="18" t="s">
        <v>69</v>
      </c>
      <c r="E8" s="14">
        <v>6154</v>
      </c>
      <c r="F8" s="15">
        <v>53.95</v>
      </c>
      <c r="G8" s="158" t="s">
        <v>17</v>
      </c>
      <c r="H8" s="177" t="s">
        <v>78</v>
      </c>
      <c r="I8" s="177"/>
      <c r="J8" s="177"/>
      <c r="K8" s="178"/>
    </row>
    <row r="9" spans="1:13" s="1" customFormat="1" ht="15.75" customHeight="1" x14ac:dyDescent="0.25">
      <c r="B9" s="136"/>
      <c r="C9" s="151">
        <v>2</v>
      </c>
      <c r="D9" s="63" t="s">
        <v>22</v>
      </c>
      <c r="E9" s="41">
        <v>6129</v>
      </c>
      <c r="F9" s="12">
        <v>8.74</v>
      </c>
      <c r="G9" s="152"/>
      <c r="H9" s="154"/>
      <c r="I9" s="154"/>
      <c r="J9" s="154"/>
      <c r="K9" s="155"/>
    </row>
    <row r="10" spans="1:13" s="1" customFormat="1" ht="15.75" customHeight="1" x14ac:dyDescent="0.25">
      <c r="B10" s="136"/>
      <c r="C10" s="151"/>
      <c r="D10" s="63" t="s">
        <v>23</v>
      </c>
      <c r="E10" s="41">
        <v>6129</v>
      </c>
      <c r="F10" s="12">
        <v>2.67</v>
      </c>
      <c r="G10" s="152"/>
      <c r="H10" s="154"/>
      <c r="I10" s="154"/>
      <c r="J10" s="154"/>
      <c r="K10" s="155"/>
    </row>
    <row r="11" spans="1:13" s="1" customFormat="1" ht="15.75" customHeight="1" x14ac:dyDescent="0.25">
      <c r="B11" s="136"/>
      <c r="C11" s="151"/>
      <c r="D11" s="63" t="s">
        <v>24</v>
      </c>
      <c r="E11" s="41">
        <v>6129</v>
      </c>
      <c r="F11" s="12">
        <v>3.68</v>
      </c>
      <c r="G11" s="152"/>
      <c r="H11" s="154"/>
      <c r="I11" s="154"/>
      <c r="J11" s="154"/>
      <c r="K11" s="155"/>
    </row>
    <row r="12" spans="1:13" s="1" customFormat="1" ht="15.75" customHeight="1" x14ac:dyDescent="0.25">
      <c r="B12" s="136"/>
      <c r="C12" s="151"/>
      <c r="D12" s="63" t="s">
        <v>25</v>
      </c>
      <c r="E12" s="41">
        <v>6154</v>
      </c>
      <c r="F12" s="12">
        <v>134.4</v>
      </c>
      <c r="G12" s="152"/>
      <c r="H12" s="154"/>
      <c r="I12" s="154"/>
      <c r="J12" s="154"/>
      <c r="K12" s="155"/>
    </row>
    <row r="13" spans="1:13" s="1" customFormat="1" ht="15.75" customHeight="1" x14ac:dyDescent="0.25">
      <c r="B13" s="136"/>
      <c r="C13" s="151">
        <v>3</v>
      </c>
      <c r="D13" s="63" t="s">
        <v>22</v>
      </c>
      <c r="E13" s="41">
        <v>6129</v>
      </c>
      <c r="F13" s="12">
        <v>1.56</v>
      </c>
      <c r="G13" s="152"/>
      <c r="H13" s="154"/>
      <c r="I13" s="154"/>
      <c r="J13" s="154"/>
      <c r="K13" s="155"/>
    </row>
    <row r="14" spans="1:13" s="1" customFormat="1" ht="15.75" customHeight="1" x14ac:dyDescent="0.25">
      <c r="B14" s="136"/>
      <c r="C14" s="151"/>
      <c r="D14" s="63" t="s">
        <v>23</v>
      </c>
      <c r="E14" s="41">
        <v>6154</v>
      </c>
      <c r="F14" s="12">
        <v>97.19</v>
      </c>
      <c r="G14" s="152"/>
      <c r="H14" s="154"/>
      <c r="I14" s="154"/>
      <c r="J14" s="154"/>
      <c r="K14" s="155"/>
    </row>
    <row r="15" spans="1:13" s="1" customFormat="1" ht="15.75" customHeight="1" x14ac:dyDescent="0.25">
      <c r="B15" s="136"/>
      <c r="C15" s="43" t="s">
        <v>12</v>
      </c>
      <c r="D15" s="63" t="s">
        <v>24</v>
      </c>
      <c r="E15" s="41">
        <v>6154</v>
      </c>
      <c r="F15" s="12">
        <v>68.069999999999993</v>
      </c>
      <c r="G15" s="152"/>
      <c r="H15" s="154"/>
      <c r="I15" s="154"/>
      <c r="J15" s="154"/>
      <c r="K15" s="155"/>
    </row>
    <row r="16" spans="1:13" s="1" customFormat="1" ht="15.75" customHeight="1" x14ac:dyDescent="0.25">
      <c r="B16" s="136"/>
      <c r="C16" s="191" t="s">
        <v>13</v>
      </c>
      <c r="D16" s="63" t="s">
        <v>24</v>
      </c>
      <c r="E16" s="41">
        <v>6154</v>
      </c>
      <c r="F16" s="12">
        <v>19.149999999999999</v>
      </c>
      <c r="G16" s="152"/>
      <c r="H16" s="154"/>
      <c r="I16" s="154"/>
      <c r="J16" s="154"/>
      <c r="K16" s="155"/>
    </row>
    <row r="17" spans="2:11" s="1" customFormat="1" ht="15.75" customHeight="1" x14ac:dyDescent="0.25">
      <c r="B17" s="136"/>
      <c r="C17" s="191"/>
      <c r="D17" s="75" t="s">
        <v>25</v>
      </c>
      <c r="E17" s="41">
        <v>6401</v>
      </c>
      <c r="F17" s="12">
        <v>0.05</v>
      </c>
      <c r="G17" s="152"/>
      <c r="H17" s="154"/>
      <c r="I17" s="154"/>
      <c r="J17" s="154"/>
      <c r="K17" s="155"/>
    </row>
    <row r="18" spans="2:11" s="1" customFormat="1" ht="15.75" customHeight="1" x14ac:dyDescent="0.25">
      <c r="B18" s="136"/>
      <c r="C18" s="151">
        <v>5</v>
      </c>
      <c r="D18" s="63" t="s">
        <v>23</v>
      </c>
      <c r="E18" s="41">
        <v>6129</v>
      </c>
      <c r="F18" s="12">
        <v>1.82</v>
      </c>
      <c r="G18" s="152"/>
      <c r="H18" s="154"/>
      <c r="I18" s="154"/>
      <c r="J18" s="154"/>
      <c r="K18" s="155"/>
    </row>
    <row r="19" spans="2:11" s="1" customFormat="1" ht="15.75" customHeight="1" x14ac:dyDescent="0.25">
      <c r="B19" s="136"/>
      <c r="C19" s="151"/>
      <c r="D19" s="63" t="s">
        <v>24</v>
      </c>
      <c r="E19" s="41">
        <v>6154</v>
      </c>
      <c r="F19" s="12">
        <v>48.18</v>
      </c>
      <c r="G19" s="152"/>
      <c r="H19" s="154"/>
      <c r="I19" s="154"/>
      <c r="J19" s="154"/>
      <c r="K19" s="155"/>
    </row>
    <row r="20" spans="2:11" s="1" customFormat="1" ht="15.75" customHeight="1" x14ac:dyDescent="0.25">
      <c r="B20" s="136"/>
      <c r="C20" s="41">
        <v>19</v>
      </c>
      <c r="D20" s="63" t="s">
        <v>24</v>
      </c>
      <c r="E20" s="41">
        <v>6155</v>
      </c>
      <c r="F20" s="12">
        <v>51.88</v>
      </c>
      <c r="G20" s="152"/>
      <c r="H20" s="154"/>
      <c r="I20" s="154"/>
      <c r="J20" s="154"/>
      <c r="K20" s="155"/>
    </row>
    <row r="21" spans="2:11" s="1" customFormat="1" ht="15.75" customHeight="1" x14ac:dyDescent="0.25">
      <c r="B21" s="136"/>
      <c r="C21" s="41" t="s">
        <v>14</v>
      </c>
      <c r="D21" s="63" t="s">
        <v>22</v>
      </c>
      <c r="E21" s="41">
        <v>6155</v>
      </c>
      <c r="F21" s="12">
        <v>58.22</v>
      </c>
      <c r="G21" s="152"/>
      <c r="H21" s="154"/>
      <c r="I21" s="154"/>
      <c r="J21" s="154"/>
      <c r="K21" s="155"/>
    </row>
    <row r="22" spans="2:11" s="1" customFormat="1" ht="15.75" customHeight="1" x14ac:dyDescent="0.25">
      <c r="B22" s="136"/>
      <c r="C22" s="151" t="s">
        <v>15</v>
      </c>
      <c r="D22" s="63" t="s">
        <v>23</v>
      </c>
      <c r="E22" s="41">
        <v>6155</v>
      </c>
      <c r="F22" s="12">
        <v>47.66</v>
      </c>
      <c r="G22" s="152"/>
      <c r="H22" s="154"/>
      <c r="I22" s="154"/>
      <c r="J22" s="154"/>
      <c r="K22" s="155"/>
    </row>
    <row r="23" spans="2:11" s="1" customFormat="1" ht="15.75" customHeight="1" x14ac:dyDescent="0.25">
      <c r="B23" s="136"/>
      <c r="C23" s="151"/>
      <c r="D23" s="63" t="s">
        <v>24</v>
      </c>
      <c r="E23" s="41">
        <v>6401</v>
      </c>
      <c r="F23" s="12">
        <v>0.12</v>
      </c>
      <c r="G23" s="152"/>
      <c r="H23" s="154"/>
      <c r="I23" s="154"/>
      <c r="J23" s="154"/>
      <c r="K23" s="155"/>
    </row>
    <row r="24" spans="2:11" s="1" customFormat="1" ht="15.75" customHeight="1" x14ac:dyDescent="0.25">
      <c r="B24" s="136"/>
      <c r="C24" s="41">
        <v>21</v>
      </c>
      <c r="D24" s="63" t="s">
        <v>24</v>
      </c>
      <c r="E24" s="41">
        <v>6155</v>
      </c>
      <c r="F24" s="12">
        <v>50.83</v>
      </c>
      <c r="G24" s="152"/>
      <c r="H24" s="154"/>
      <c r="I24" s="154"/>
      <c r="J24" s="154"/>
      <c r="K24" s="155"/>
    </row>
    <row r="25" spans="2:11" s="1" customFormat="1" ht="15.75" customHeight="1" x14ac:dyDescent="0.25">
      <c r="B25" s="136"/>
      <c r="C25" s="41">
        <v>41</v>
      </c>
      <c r="D25" s="63" t="s">
        <v>24</v>
      </c>
      <c r="E25" s="41">
        <v>6401</v>
      </c>
      <c r="F25" s="12">
        <v>0.01</v>
      </c>
      <c r="G25" s="190" t="s">
        <v>18</v>
      </c>
      <c r="H25" s="181" t="s">
        <v>19</v>
      </c>
      <c r="I25" s="182"/>
      <c r="J25" s="182"/>
      <c r="K25" s="183"/>
    </row>
    <row r="26" spans="2:11" s="1" customFormat="1" ht="15.75" customHeight="1" x14ac:dyDescent="0.25">
      <c r="B26" s="136"/>
      <c r="C26" s="151">
        <v>42</v>
      </c>
      <c r="D26" s="63" t="s">
        <v>26</v>
      </c>
      <c r="E26" s="41">
        <v>6201</v>
      </c>
      <c r="F26" s="12">
        <v>12.79</v>
      </c>
      <c r="G26" s="124"/>
      <c r="H26" s="184"/>
      <c r="I26" s="185"/>
      <c r="J26" s="185"/>
      <c r="K26" s="186"/>
    </row>
    <row r="27" spans="2:11" s="1" customFormat="1" ht="15.75" customHeight="1" x14ac:dyDescent="0.25">
      <c r="B27" s="136"/>
      <c r="C27" s="151"/>
      <c r="D27" s="75" t="s">
        <v>27</v>
      </c>
      <c r="E27" s="41">
        <v>6601</v>
      </c>
      <c r="F27" s="12">
        <v>0.39</v>
      </c>
      <c r="G27" s="124"/>
      <c r="H27" s="184"/>
      <c r="I27" s="185"/>
      <c r="J27" s="185"/>
      <c r="K27" s="186"/>
    </row>
    <row r="28" spans="2:11" s="1" customFormat="1" ht="15.75" customHeight="1" x14ac:dyDescent="0.25">
      <c r="B28" s="136"/>
      <c r="C28" s="151"/>
      <c r="D28" s="75" t="s">
        <v>28</v>
      </c>
      <c r="E28" s="41">
        <v>6401</v>
      </c>
      <c r="F28" s="12">
        <v>1.05</v>
      </c>
      <c r="G28" s="124"/>
      <c r="H28" s="184"/>
      <c r="I28" s="185"/>
      <c r="J28" s="185"/>
      <c r="K28" s="186"/>
    </row>
    <row r="29" spans="2:11" s="1" customFormat="1" ht="15.75" customHeight="1" x14ac:dyDescent="0.25">
      <c r="B29" s="136"/>
      <c r="C29" s="151">
        <v>50</v>
      </c>
      <c r="D29" s="63" t="s">
        <v>26</v>
      </c>
      <c r="E29" s="41">
        <v>6201</v>
      </c>
      <c r="F29" s="12">
        <v>7.42</v>
      </c>
      <c r="G29" s="124"/>
      <c r="H29" s="184"/>
      <c r="I29" s="185"/>
      <c r="J29" s="185"/>
      <c r="K29" s="186"/>
    </row>
    <row r="30" spans="2:11" s="1" customFormat="1" ht="15.75" customHeight="1" x14ac:dyDescent="0.25">
      <c r="B30" s="136"/>
      <c r="C30" s="151"/>
      <c r="D30" s="75" t="s">
        <v>27</v>
      </c>
      <c r="E30" s="41">
        <v>6201</v>
      </c>
      <c r="F30" s="12">
        <v>18.11</v>
      </c>
      <c r="G30" s="124"/>
      <c r="H30" s="184"/>
      <c r="I30" s="185"/>
      <c r="J30" s="185"/>
      <c r="K30" s="186"/>
    </row>
    <row r="31" spans="2:11" s="1" customFormat="1" ht="15.75" customHeight="1" x14ac:dyDescent="0.25">
      <c r="B31" s="136"/>
      <c r="C31" s="151"/>
      <c r="D31" s="75" t="s">
        <v>28</v>
      </c>
      <c r="E31" s="41">
        <v>6401</v>
      </c>
      <c r="F31" s="12">
        <v>0.57999999999999996</v>
      </c>
      <c r="G31" s="124"/>
      <c r="H31" s="184"/>
      <c r="I31" s="185"/>
      <c r="J31" s="185"/>
      <c r="K31" s="186"/>
    </row>
    <row r="32" spans="2:11" s="1" customFormat="1" ht="15.75" customHeight="1" x14ac:dyDescent="0.25">
      <c r="B32" s="136"/>
      <c r="C32" s="41">
        <v>91</v>
      </c>
      <c r="D32" s="63" t="s">
        <v>69</v>
      </c>
      <c r="E32" s="41">
        <v>6201</v>
      </c>
      <c r="F32" s="12">
        <v>83.14</v>
      </c>
      <c r="G32" s="124"/>
      <c r="H32" s="184"/>
      <c r="I32" s="185"/>
      <c r="J32" s="185"/>
      <c r="K32" s="186"/>
    </row>
    <row r="33" spans="1:13" s="1" customFormat="1" ht="15.75" customHeight="1" thickBot="1" x14ac:dyDescent="0.3">
      <c r="B33" s="137"/>
      <c r="C33" s="42">
        <v>92</v>
      </c>
      <c r="D33" s="17" t="s">
        <v>23</v>
      </c>
      <c r="E33" s="42">
        <v>6155</v>
      </c>
      <c r="F33" s="13">
        <v>24.8</v>
      </c>
      <c r="G33" s="125"/>
      <c r="H33" s="187"/>
      <c r="I33" s="188"/>
      <c r="J33" s="188"/>
      <c r="K33" s="189"/>
    </row>
    <row r="34" spans="1:13" s="1" customFormat="1" ht="31.5" x14ac:dyDescent="0.25">
      <c r="A34" s="5"/>
      <c r="B34" s="48" t="s">
        <v>1</v>
      </c>
      <c r="C34" s="59" t="s">
        <v>2</v>
      </c>
      <c r="D34" s="59" t="s">
        <v>3</v>
      </c>
      <c r="E34" s="59" t="s">
        <v>4</v>
      </c>
      <c r="F34" s="59" t="s">
        <v>5</v>
      </c>
      <c r="G34" s="59" t="s">
        <v>6</v>
      </c>
      <c r="H34" s="116" t="s">
        <v>7</v>
      </c>
      <c r="I34" s="116"/>
      <c r="J34" s="116"/>
      <c r="K34" s="172"/>
      <c r="L34" s="60"/>
      <c r="M34" s="5"/>
    </row>
    <row r="35" spans="1:13" s="47" customFormat="1" ht="13.5" thickBot="1" x14ac:dyDescent="0.25">
      <c r="A35" s="45"/>
      <c r="B35" s="71">
        <v>1</v>
      </c>
      <c r="C35" s="72">
        <v>2</v>
      </c>
      <c r="D35" s="72">
        <v>3</v>
      </c>
      <c r="E35" s="72">
        <v>4</v>
      </c>
      <c r="F35" s="72">
        <v>5</v>
      </c>
      <c r="G35" s="72">
        <v>6</v>
      </c>
      <c r="H35" s="198">
        <v>7</v>
      </c>
      <c r="I35" s="198"/>
      <c r="J35" s="198"/>
      <c r="K35" s="199"/>
      <c r="L35" s="46"/>
      <c r="M35" s="45"/>
    </row>
    <row r="36" spans="1:13" s="1" customFormat="1" ht="15.75" customHeight="1" x14ac:dyDescent="0.25">
      <c r="B36" s="115" t="s">
        <v>11</v>
      </c>
      <c r="C36" s="14">
        <v>92</v>
      </c>
      <c r="D36" s="18" t="s">
        <v>24</v>
      </c>
      <c r="E36" s="14">
        <v>6201</v>
      </c>
      <c r="F36" s="15">
        <v>19.309999999999999</v>
      </c>
      <c r="G36" s="123" t="s">
        <v>18</v>
      </c>
      <c r="H36" s="267" t="s">
        <v>77</v>
      </c>
      <c r="I36" s="268"/>
      <c r="J36" s="268"/>
      <c r="K36" s="269"/>
    </row>
    <row r="37" spans="1:13" s="1" customFormat="1" ht="15.75" customHeight="1" x14ac:dyDescent="0.25">
      <c r="B37" s="138"/>
      <c r="C37" s="61">
        <v>94</v>
      </c>
      <c r="D37" s="63" t="s">
        <v>23</v>
      </c>
      <c r="E37" s="61">
        <v>6155</v>
      </c>
      <c r="F37" s="12">
        <v>15.53</v>
      </c>
      <c r="G37" s="124"/>
      <c r="H37" s="184"/>
      <c r="I37" s="185"/>
      <c r="J37" s="185"/>
      <c r="K37" s="186"/>
    </row>
    <row r="38" spans="1:13" s="1" customFormat="1" ht="15.75" customHeight="1" x14ac:dyDescent="0.25">
      <c r="B38" s="138"/>
      <c r="C38" s="151">
        <v>115</v>
      </c>
      <c r="D38" s="63" t="s">
        <v>26</v>
      </c>
      <c r="E38" s="61">
        <v>6201</v>
      </c>
      <c r="F38" s="12">
        <v>10.91</v>
      </c>
      <c r="G38" s="124"/>
      <c r="H38" s="184"/>
      <c r="I38" s="185"/>
      <c r="J38" s="185"/>
      <c r="K38" s="186"/>
    </row>
    <row r="39" spans="1:13" s="1" customFormat="1" ht="15.75" customHeight="1" x14ac:dyDescent="0.25">
      <c r="B39" s="138"/>
      <c r="C39" s="151"/>
      <c r="D39" s="75" t="s">
        <v>27</v>
      </c>
      <c r="E39" s="61">
        <v>6401</v>
      </c>
      <c r="F39" s="12">
        <v>0.16</v>
      </c>
      <c r="G39" s="124"/>
      <c r="H39" s="184"/>
      <c r="I39" s="185"/>
      <c r="J39" s="185"/>
      <c r="K39" s="186"/>
    </row>
    <row r="40" spans="1:13" s="1" customFormat="1" ht="15.75" customHeight="1" x14ac:dyDescent="0.25">
      <c r="B40" s="138"/>
      <c r="C40" s="61">
        <v>116</v>
      </c>
      <c r="D40" s="63" t="s">
        <v>24</v>
      </c>
      <c r="E40" s="61">
        <v>6201</v>
      </c>
      <c r="F40" s="12">
        <v>1.92</v>
      </c>
      <c r="G40" s="124"/>
      <c r="H40" s="184"/>
      <c r="I40" s="185"/>
      <c r="J40" s="185"/>
      <c r="K40" s="186"/>
    </row>
    <row r="41" spans="1:13" s="1" customFormat="1" ht="15.75" customHeight="1" x14ac:dyDescent="0.25">
      <c r="B41" s="138"/>
      <c r="C41" s="61">
        <v>120</v>
      </c>
      <c r="D41" s="63" t="s">
        <v>24</v>
      </c>
      <c r="E41" s="61">
        <v>6201</v>
      </c>
      <c r="F41" s="12">
        <v>17.190000000000001</v>
      </c>
      <c r="G41" s="124"/>
      <c r="H41" s="184"/>
      <c r="I41" s="185"/>
      <c r="J41" s="185"/>
      <c r="K41" s="186"/>
    </row>
    <row r="42" spans="1:13" s="1" customFormat="1" ht="15" customHeight="1" x14ac:dyDescent="0.25">
      <c r="B42" s="138"/>
      <c r="C42" s="151">
        <v>122</v>
      </c>
      <c r="D42" s="63" t="s">
        <v>23</v>
      </c>
      <c r="E42" s="61">
        <v>6201</v>
      </c>
      <c r="F42" s="12">
        <v>16.98</v>
      </c>
      <c r="G42" s="124"/>
      <c r="H42" s="184"/>
      <c r="I42" s="185"/>
      <c r="J42" s="185"/>
      <c r="K42" s="186"/>
    </row>
    <row r="43" spans="1:13" s="1" customFormat="1" ht="15" customHeight="1" x14ac:dyDescent="0.25">
      <c r="B43" s="138"/>
      <c r="C43" s="151"/>
      <c r="D43" s="63" t="s">
        <v>24</v>
      </c>
      <c r="E43" s="61">
        <v>6201</v>
      </c>
      <c r="F43" s="12">
        <v>37.299999999999997</v>
      </c>
      <c r="G43" s="124"/>
      <c r="H43" s="184"/>
      <c r="I43" s="185"/>
      <c r="J43" s="185"/>
      <c r="K43" s="186"/>
    </row>
    <row r="44" spans="1:13" s="1" customFormat="1" ht="15" customHeight="1" x14ac:dyDescent="0.25">
      <c r="B44" s="138"/>
      <c r="C44" s="151"/>
      <c r="D44" s="75" t="s">
        <v>25</v>
      </c>
      <c r="E44" s="61">
        <v>6401</v>
      </c>
      <c r="F44" s="12">
        <v>0.94</v>
      </c>
      <c r="G44" s="206"/>
      <c r="H44" s="270"/>
      <c r="I44" s="271"/>
      <c r="J44" s="271"/>
      <c r="K44" s="272"/>
    </row>
    <row r="45" spans="1:13" s="1" customFormat="1" ht="15" customHeight="1" x14ac:dyDescent="0.25">
      <c r="B45" s="138"/>
      <c r="C45" s="151">
        <v>126</v>
      </c>
      <c r="D45" s="63" t="s">
        <v>24</v>
      </c>
      <c r="E45" s="61">
        <v>6201</v>
      </c>
      <c r="F45" s="12">
        <v>11.85</v>
      </c>
      <c r="G45" s="200" t="s">
        <v>17</v>
      </c>
      <c r="H45" s="203" t="s">
        <v>76</v>
      </c>
      <c r="I45" s="204"/>
      <c r="J45" s="204"/>
      <c r="K45" s="205"/>
    </row>
    <row r="46" spans="1:13" s="1" customFormat="1" ht="15" customHeight="1" x14ac:dyDescent="0.25">
      <c r="B46" s="138"/>
      <c r="C46" s="151"/>
      <c r="D46" s="75" t="s">
        <v>25</v>
      </c>
      <c r="E46" s="61">
        <v>6401</v>
      </c>
      <c r="F46" s="12">
        <v>0.64</v>
      </c>
      <c r="G46" s="201"/>
      <c r="H46" s="129"/>
      <c r="I46" s="130"/>
      <c r="J46" s="130"/>
      <c r="K46" s="131"/>
    </row>
    <row r="47" spans="1:13" s="1" customFormat="1" ht="15" customHeight="1" x14ac:dyDescent="0.25">
      <c r="B47" s="138"/>
      <c r="C47" s="61">
        <v>128</v>
      </c>
      <c r="D47" s="63" t="s">
        <v>24</v>
      </c>
      <c r="E47" s="61">
        <v>6201</v>
      </c>
      <c r="F47" s="12">
        <v>47.83</v>
      </c>
      <c r="G47" s="201"/>
      <c r="H47" s="129"/>
      <c r="I47" s="130"/>
      <c r="J47" s="130"/>
      <c r="K47" s="131"/>
    </row>
    <row r="48" spans="1:13" s="1" customFormat="1" ht="15" customHeight="1" x14ac:dyDescent="0.25">
      <c r="B48" s="138"/>
      <c r="C48" s="151">
        <v>129</v>
      </c>
      <c r="D48" s="63" t="s">
        <v>22</v>
      </c>
      <c r="E48" s="61">
        <v>6154</v>
      </c>
      <c r="F48" s="12">
        <v>17.11</v>
      </c>
      <c r="G48" s="201"/>
      <c r="H48" s="129"/>
      <c r="I48" s="130"/>
      <c r="J48" s="130"/>
      <c r="K48" s="131"/>
    </row>
    <row r="49" spans="2:11" s="1" customFormat="1" ht="15" customHeight="1" x14ac:dyDescent="0.25">
      <c r="B49" s="138"/>
      <c r="C49" s="151"/>
      <c r="D49" s="63" t="s">
        <v>23</v>
      </c>
      <c r="E49" s="61">
        <v>6201</v>
      </c>
      <c r="F49" s="12">
        <v>27.37</v>
      </c>
      <c r="G49" s="201"/>
      <c r="H49" s="129"/>
      <c r="I49" s="130"/>
      <c r="J49" s="130"/>
      <c r="K49" s="131"/>
    </row>
    <row r="50" spans="2:11" s="1" customFormat="1" ht="15" customHeight="1" x14ac:dyDescent="0.25">
      <c r="B50" s="138"/>
      <c r="C50" s="151">
        <v>130</v>
      </c>
      <c r="D50" s="63" t="s">
        <v>22</v>
      </c>
      <c r="E50" s="61">
        <v>6154</v>
      </c>
      <c r="F50" s="12">
        <v>23.39</v>
      </c>
      <c r="G50" s="201"/>
      <c r="H50" s="129"/>
      <c r="I50" s="130"/>
      <c r="J50" s="130"/>
      <c r="K50" s="131"/>
    </row>
    <row r="51" spans="2:11" s="1" customFormat="1" ht="15" customHeight="1" x14ac:dyDescent="0.25">
      <c r="B51" s="138"/>
      <c r="C51" s="151"/>
      <c r="D51" s="63" t="s">
        <v>23</v>
      </c>
      <c r="E51" s="61">
        <v>6201</v>
      </c>
      <c r="F51" s="12">
        <v>24.28</v>
      </c>
      <c r="G51" s="201"/>
      <c r="H51" s="129"/>
      <c r="I51" s="130"/>
      <c r="J51" s="130"/>
      <c r="K51" s="131"/>
    </row>
    <row r="52" spans="2:11" s="1" customFormat="1" ht="15.75" customHeight="1" x14ac:dyDescent="0.25">
      <c r="B52" s="138"/>
      <c r="C52" s="151">
        <v>131</v>
      </c>
      <c r="D52" s="63" t="s">
        <v>23</v>
      </c>
      <c r="E52" s="61">
        <v>6154</v>
      </c>
      <c r="F52" s="12">
        <v>27.66</v>
      </c>
      <c r="G52" s="201"/>
      <c r="H52" s="129"/>
      <c r="I52" s="130"/>
      <c r="J52" s="130"/>
      <c r="K52" s="131"/>
    </row>
    <row r="53" spans="2:11" s="1" customFormat="1" ht="15.75" customHeight="1" x14ac:dyDescent="0.25">
      <c r="B53" s="138"/>
      <c r="C53" s="151"/>
      <c r="D53" s="63" t="s">
        <v>24</v>
      </c>
      <c r="E53" s="61">
        <v>6201</v>
      </c>
      <c r="F53" s="12">
        <v>23.53</v>
      </c>
      <c r="G53" s="201"/>
      <c r="H53" s="129"/>
      <c r="I53" s="130"/>
      <c r="J53" s="130"/>
      <c r="K53" s="131"/>
    </row>
    <row r="54" spans="2:11" s="1" customFormat="1" ht="15.75" customHeight="1" x14ac:dyDescent="0.25">
      <c r="B54" s="138"/>
      <c r="C54" s="151">
        <v>132</v>
      </c>
      <c r="D54" s="63" t="s">
        <v>23</v>
      </c>
      <c r="E54" s="61">
        <v>6154</v>
      </c>
      <c r="F54" s="12">
        <v>68.349999999999994</v>
      </c>
      <c r="G54" s="201"/>
      <c r="H54" s="129"/>
      <c r="I54" s="130"/>
      <c r="J54" s="130"/>
      <c r="K54" s="131"/>
    </row>
    <row r="55" spans="2:11" s="1" customFormat="1" ht="15.75" customHeight="1" x14ac:dyDescent="0.25">
      <c r="B55" s="138"/>
      <c r="C55" s="151"/>
      <c r="D55" s="63" t="s">
        <v>24</v>
      </c>
      <c r="E55" s="61">
        <v>6401</v>
      </c>
      <c r="F55" s="12">
        <v>7.0000000000000007E-2</v>
      </c>
      <c r="G55" s="201"/>
      <c r="H55" s="129"/>
      <c r="I55" s="130"/>
      <c r="J55" s="130"/>
      <c r="K55" s="131"/>
    </row>
    <row r="56" spans="2:11" s="1" customFormat="1" ht="15" customHeight="1" thickBot="1" x14ac:dyDescent="0.3">
      <c r="B56" s="139"/>
      <c r="C56" s="142" t="s">
        <v>16</v>
      </c>
      <c r="D56" s="142"/>
      <c r="E56" s="142"/>
      <c r="F56" s="73">
        <f>F8+F9+F10+F11+F12+F13+F14+F15+F16+F17+F18+F19+F20+F21+F22+F23+F24+F25+F26+F27+F28+F29+F30+F31+F32+F33+F36+F37+F38+F39+F40+F41+F42+F43+F44+F45+F46+F47+F48+F49+F50+F51+F52+F53+F54+F55</f>
        <v>1188.7799999999997</v>
      </c>
      <c r="G56" s="202"/>
      <c r="H56" s="132"/>
      <c r="I56" s="133"/>
      <c r="J56" s="133"/>
      <c r="K56" s="134"/>
    </row>
    <row r="57" spans="2:11" s="1" customFormat="1" ht="15" customHeight="1" x14ac:dyDescent="0.25">
      <c r="B57" s="135" t="s">
        <v>21</v>
      </c>
      <c r="C57" s="193">
        <v>82</v>
      </c>
      <c r="D57" s="18" t="s">
        <v>22</v>
      </c>
      <c r="E57" s="14">
        <v>6110</v>
      </c>
      <c r="F57" s="15">
        <v>29.02</v>
      </c>
      <c r="G57" s="123" t="s">
        <v>17</v>
      </c>
      <c r="H57" s="126" t="s">
        <v>75</v>
      </c>
      <c r="I57" s="127"/>
      <c r="J57" s="127"/>
      <c r="K57" s="128"/>
    </row>
    <row r="58" spans="2:11" s="1" customFormat="1" ht="15" customHeight="1" x14ac:dyDescent="0.25">
      <c r="B58" s="136"/>
      <c r="C58" s="194"/>
      <c r="D58" s="63" t="s">
        <v>23</v>
      </c>
      <c r="E58" s="61">
        <v>6154</v>
      </c>
      <c r="F58" s="12">
        <v>43.26</v>
      </c>
      <c r="G58" s="124"/>
      <c r="H58" s="129"/>
      <c r="I58" s="130"/>
      <c r="J58" s="130"/>
      <c r="K58" s="131"/>
    </row>
    <row r="59" spans="2:11" s="1" customFormat="1" ht="15" customHeight="1" x14ac:dyDescent="0.25">
      <c r="B59" s="136"/>
      <c r="C59" s="147">
        <v>83</v>
      </c>
      <c r="D59" s="63" t="s">
        <v>22</v>
      </c>
      <c r="E59" s="61">
        <v>6110</v>
      </c>
      <c r="F59" s="12">
        <v>32.659999999999997</v>
      </c>
      <c r="G59" s="124"/>
      <c r="H59" s="129"/>
      <c r="I59" s="130"/>
      <c r="J59" s="130"/>
      <c r="K59" s="131"/>
    </row>
    <row r="60" spans="2:11" s="1" customFormat="1" ht="15" customHeight="1" x14ac:dyDescent="0.25">
      <c r="B60" s="136"/>
      <c r="C60" s="148"/>
      <c r="D60" s="63" t="s">
        <v>23</v>
      </c>
      <c r="E60" s="61">
        <v>6154</v>
      </c>
      <c r="F60" s="12">
        <v>37.47</v>
      </c>
      <c r="G60" s="124"/>
      <c r="H60" s="129"/>
      <c r="I60" s="130"/>
      <c r="J60" s="130"/>
      <c r="K60" s="131"/>
    </row>
    <row r="61" spans="2:11" s="1" customFormat="1" ht="15" customHeight="1" x14ac:dyDescent="0.25">
      <c r="B61" s="136"/>
      <c r="C61" s="148"/>
      <c r="D61" s="63" t="s">
        <v>24</v>
      </c>
      <c r="E61" s="61">
        <v>6201</v>
      </c>
      <c r="F61" s="12">
        <v>3.68</v>
      </c>
      <c r="G61" s="124"/>
      <c r="H61" s="129"/>
      <c r="I61" s="130"/>
      <c r="J61" s="130"/>
      <c r="K61" s="131"/>
    </row>
    <row r="62" spans="2:11" s="1" customFormat="1" ht="15" customHeight="1" x14ac:dyDescent="0.25">
      <c r="B62" s="136"/>
      <c r="C62" s="148"/>
      <c r="D62" s="63" t="s">
        <v>25</v>
      </c>
      <c r="E62" s="61">
        <v>6201</v>
      </c>
      <c r="F62" s="12">
        <v>7.66</v>
      </c>
      <c r="G62" s="124"/>
      <c r="H62" s="129"/>
      <c r="I62" s="130"/>
      <c r="J62" s="130"/>
      <c r="K62" s="131"/>
    </row>
    <row r="63" spans="2:11" s="1" customFormat="1" ht="15" customHeight="1" x14ac:dyDescent="0.25">
      <c r="B63" s="136"/>
      <c r="C63" s="194"/>
      <c r="D63" s="63" t="s">
        <v>26</v>
      </c>
      <c r="E63" s="61">
        <v>6401</v>
      </c>
      <c r="F63" s="12">
        <v>0.2</v>
      </c>
      <c r="G63" s="124"/>
      <c r="H63" s="129"/>
      <c r="I63" s="130"/>
      <c r="J63" s="130"/>
      <c r="K63" s="131"/>
    </row>
    <row r="64" spans="2:11" s="1" customFormat="1" ht="15" customHeight="1" x14ac:dyDescent="0.25">
      <c r="B64" s="136"/>
      <c r="C64" s="61">
        <v>89</v>
      </c>
      <c r="D64" s="63" t="s">
        <v>23</v>
      </c>
      <c r="E64" s="61">
        <v>6155</v>
      </c>
      <c r="F64" s="12">
        <v>90.33</v>
      </c>
      <c r="G64" s="124"/>
      <c r="H64" s="129"/>
      <c r="I64" s="130"/>
      <c r="J64" s="130"/>
      <c r="K64" s="131"/>
    </row>
    <row r="65" spans="1:13" s="1" customFormat="1" ht="15" customHeight="1" x14ac:dyDescent="0.25">
      <c r="B65" s="136"/>
      <c r="C65" s="61">
        <v>90</v>
      </c>
      <c r="D65" s="63" t="s">
        <v>22</v>
      </c>
      <c r="E65" s="61">
        <v>6155</v>
      </c>
      <c r="F65" s="12">
        <v>29.17</v>
      </c>
      <c r="G65" s="124"/>
      <c r="H65" s="129"/>
      <c r="I65" s="130"/>
      <c r="J65" s="130"/>
      <c r="K65" s="131"/>
    </row>
    <row r="66" spans="1:13" s="1" customFormat="1" ht="15" customHeight="1" x14ac:dyDescent="0.25">
      <c r="B66" s="136"/>
      <c r="C66" s="147">
        <v>91</v>
      </c>
      <c r="D66" s="63" t="s">
        <v>24</v>
      </c>
      <c r="E66" s="61">
        <v>6110</v>
      </c>
      <c r="F66" s="12">
        <v>10.01</v>
      </c>
      <c r="G66" s="124"/>
      <c r="H66" s="129"/>
      <c r="I66" s="130"/>
      <c r="J66" s="130"/>
      <c r="K66" s="131"/>
    </row>
    <row r="67" spans="1:13" s="1" customFormat="1" ht="15" customHeight="1" x14ac:dyDescent="0.25">
      <c r="B67" s="136"/>
      <c r="C67" s="148"/>
      <c r="D67" s="63" t="s">
        <v>25</v>
      </c>
      <c r="E67" s="61">
        <v>6201</v>
      </c>
      <c r="F67" s="12">
        <v>22.4</v>
      </c>
      <c r="G67" s="124"/>
      <c r="H67" s="129"/>
      <c r="I67" s="130"/>
      <c r="J67" s="130"/>
      <c r="K67" s="131"/>
    </row>
    <row r="68" spans="1:13" s="1" customFormat="1" ht="15.75" customHeight="1" thickBot="1" x14ac:dyDescent="0.3">
      <c r="B68" s="137"/>
      <c r="C68" s="149"/>
      <c r="D68" s="17" t="s">
        <v>26</v>
      </c>
      <c r="E68" s="42">
        <v>6401</v>
      </c>
      <c r="F68" s="13">
        <v>0.01</v>
      </c>
      <c r="G68" s="125"/>
      <c r="H68" s="132"/>
      <c r="I68" s="133"/>
      <c r="J68" s="133"/>
      <c r="K68" s="134"/>
    </row>
    <row r="69" spans="1:13" s="1" customFormat="1" ht="31.5" x14ac:dyDescent="0.25">
      <c r="A69" s="5"/>
      <c r="B69" s="48" t="s">
        <v>1</v>
      </c>
      <c r="C69" s="59" t="s">
        <v>2</v>
      </c>
      <c r="D69" s="59" t="s">
        <v>3</v>
      </c>
      <c r="E69" s="59" t="s">
        <v>4</v>
      </c>
      <c r="F69" s="59" t="s">
        <v>5</v>
      </c>
      <c r="G69" s="59" t="s">
        <v>6</v>
      </c>
      <c r="H69" s="116" t="s">
        <v>7</v>
      </c>
      <c r="I69" s="116"/>
      <c r="J69" s="116"/>
      <c r="K69" s="172"/>
      <c r="L69" s="60"/>
      <c r="M69" s="5"/>
    </row>
    <row r="70" spans="1:13" s="47" customFormat="1" ht="13.5" thickBot="1" x14ac:dyDescent="0.25">
      <c r="A70" s="45"/>
      <c r="B70" s="71">
        <v>1</v>
      </c>
      <c r="C70" s="72">
        <v>2</v>
      </c>
      <c r="D70" s="72">
        <v>3</v>
      </c>
      <c r="E70" s="72">
        <v>4</v>
      </c>
      <c r="F70" s="72">
        <v>5</v>
      </c>
      <c r="G70" s="72">
        <v>6</v>
      </c>
      <c r="H70" s="198">
        <v>7</v>
      </c>
      <c r="I70" s="198"/>
      <c r="J70" s="198"/>
      <c r="K70" s="199"/>
      <c r="L70" s="46"/>
      <c r="M70" s="45"/>
    </row>
    <row r="71" spans="1:13" s="1" customFormat="1" ht="15.75" customHeight="1" x14ac:dyDescent="0.25">
      <c r="B71" s="115" t="s">
        <v>21</v>
      </c>
      <c r="C71" s="193">
        <v>92</v>
      </c>
      <c r="D71" s="18" t="s">
        <v>26</v>
      </c>
      <c r="E71" s="14">
        <v>6108</v>
      </c>
      <c r="F71" s="15">
        <v>16.29</v>
      </c>
      <c r="G71" s="123" t="s">
        <v>20</v>
      </c>
      <c r="H71" s="126" t="s">
        <v>74</v>
      </c>
      <c r="I71" s="127"/>
      <c r="J71" s="127"/>
      <c r="K71" s="128"/>
    </row>
    <row r="72" spans="1:13" s="1" customFormat="1" ht="15.75" customHeight="1" x14ac:dyDescent="0.25">
      <c r="B72" s="138"/>
      <c r="C72" s="148"/>
      <c r="D72" s="63" t="s">
        <v>27</v>
      </c>
      <c r="E72" s="61">
        <v>6129</v>
      </c>
      <c r="F72" s="12">
        <v>54.3</v>
      </c>
      <c r="G72" s="124"/>
      <c r="H72" s="129"/>
      <c r="I72" s="130"/>
      <c r="J72" s="130"/>
      <c r="K72" s="131"/>
    </row>
    <row r="73" spans="1:13" s="1" customFormat="1" ht="15.75" customHeight="1" x14ac:dyDescent="0.25">
      <c r="B73" s="138"/>
      <c r="C73" s="194"/>
      <c r="D73" s="63" t="s">
        <v>28</v>
      </c>
      <c r="E73" s="61">
        <v>6401</v>
      </c>
      <c r="F73" s="12">
        <v>0.6</v>
      </c>
      <c r="G73" s="124"/>
      <c r="H73" s="129"/>
      <c r="I73" s="130"/>
      <c r="J73" s="130"/>
      <c r="K73" s="131"/>
    </row>
    <row r="74" spans="1:13" s="1" customFormat="1" ht="15.75" customHeight="1" x14ac:dyDescent="0.25">
      <c r="B74" s="138"/>
      <c r="C74" s="151">
        <v>106</v>
      </c>
      <c r="D74" s="63" t="s">
        <v>24</v>
      </c>
      <c r="E74" s="61">
        <v>6105</v>
      </c>
      <c r="F74" s="12">
        <v>22.49</v>
      </c>
      <c r="G74" s="124"/>
      <c r="H74" s="129"/>
      <c r="I74" s="130"/>
      <c r="J74" s="130"/>
      <c r="K74" s="131"/>
    </row>
    <row r="75" spans="1:13" s="1" customFormat="1" ht="15.75" customHeight="1" x14ac:dyDescent="0.25">
      <c r="B75" s="138"/>
      <c r="C75" s="151"/>
      <c r="D75" s="63" t="s">
        <v>25</v>
      </c>
      <c r="E75" s="61">
        <v>6201</v>
      </c>
      <c r="F75" s="12">
        <v>24.99</v>
      </c>
      <c r="G75" s="124"/>
      <c r="H75" s="129"/>
      <c r="I75" s="130"/>
      <c r="J75" s="130"/>
      <c r="K75" s="131"/>
    </row>
    <row r="76" spans="1:13" s="1" customFormat="1" ht="15.75" customHeight="1" x14ac:dyDescent="0.25">
      <c r="B76" s="138"/>
      <c r="C76" s="151"/>
      <c r="D76" s="63" t="s">
        <v>26</v>
      </c>
      <c r="E76" s="61">
        <v>6401</v>
      </c>
      <c r="F76" s="12">
        <v>0.61</v>
      </c>
      <c r="G76" s="206"/>
      <c r="H76" s="207"/>
      <c r="I76" s="208"/>
      <c r="J76" s="208"/>
      <c r="K76" s="209"/>
    </row>
    <row r="77" spans="1:13" s="1" customFormat="1" ht="15.75" customHeight="1" x14ac:dyDescent="0.25">
      <c r="B77" s="138"/>
      <c r="C77" s="151">
        <v>112</v>
      </c>
      <c r="D77" s="63" t="s">
        <v>23</v>
      </c>
      <c r="E77" s="61">
        <v>6110</v>
      </c>
      <c r="F77" s="12">
        <v>9.56</v>
      </c>
      <c r="G77" s="152" t="s">
        <v>17</v>
      </c>
      <c r="H77" s="154" t="s">
        <v>73</v>
      </c>
      <c r="I77" s="154"/>
      <c r="J77" s="154"/>
      <c r="K77" s="155"/>
    </row>
    <row r="78" spans="1:13" s="1" customFormat="1" ht="15.75" customHeight="1" x14ac:dyDescent="0.25">
      <c r="B78" s="138"/>
      <c r="C78" s="151"/>
      <c r="D78" s="63" t="s">
        <v>24</v>
      </c>
      <c r="E78" s="61">
        <v>6155</v>
      </c>
      <c r="F78" s="12">
        <v>61.23</v>
      </c>
      <c r="G78" s="152"/>
      <c r="H78" s="154"/>
      <c r="I78" s="154"/>
      <c r="J78" s="154"/>
      <c r="K78" s="155"/>
    </row>
    <row r="79" spans="1:13" s="1" customFormat="1" ht="15.75" customHeight="1" x14ac:dyDescent="0.25">
      <c r="B79" s="138"/>
      <c r="C79" s="151"/>
      <c r="D79" s="63" t="s">
        <v>25</v>
      </c>
      <c r="E79" s="61">
        <v>6201</v>
      </c>
      <c r="F79" s="12">
        <v>27.53</v>
      </c>
      <c r="G79" s="152"/>
      <c r="H79" s="154"/>
      <c r="I79" s="154"/>
      <c r="J79" s="154"/>
      <c r="K79" s="155"/>
    </row>
    <row r="80" spans="1:13" s="1" customFormat="1" ht="15.75" customHeight="1" x14ac:dyDescent="0.25">
      <c r="B80" s="138"/>
      <c r="C80" s="151"/>
      <c r="D80" s="63" t="s">
        <v>26</v>
      </c>
      <c r="E80" s="61">
        <v>6401</v>
      </c>
      <c r="F80" s="12">
        <v>0.67</v>
      </c>
      <c r="G80" s="152"/>
      <c r="H80" s="154"/>
      <c r="I80" s="154"/>
      <c r="J80" s="154"/>
      <c r="K80" s="155"/>
    </row>
    <row r="81" spans="2:11" s="1" customFormat="1" ht="15.75" customHeight="1" x14ac:dyDescent="0.25">
      <c r="B81" s="138"/>
      <c r="C81" s="151">
        <v>114</v>
      </c>
      <c r="D81" s="63" t="s">
        <v>22</v>
      </c>
      <c r="E81" s="61">
        <v>6110</v>
      </c>
      <c r="F81" s="12">
        <v>29.66</v>
      </c>
      <c r="G81" s="152"/>
      <c r="H81" s="154"/>
      <c r="I81" s="154"/>
      <c r="J81" s="154"/>
      <c r="K81" s="155"/>
    </row>
    <row r="82" spans="2:11" s="1" customFormat="1" ht="15.75" customHeight="1" x14ac:dyDescent="0.25">
      <c r="B82" s="138"/>
      <c r="C82" s="151"/>
      <c r="D82" s="63" t="s">
        <v>23</v>
      </c>
      <c r="E82" s="61">
        <v>6155</v>
      </c>
      <c r="F82" s="12">
        <v>45.97</v>
      </c>
      <c r="G82" s="152"/>
      <c r="H82" s="154"/>
      <c r="I82" s="154"/>
      <c r="J82" s="154"/>
      <c r="K82" s="155"/>
    </row>
    <row r="83" spans="2:11" s="1" customFormat="1" ht="15.75" customHeight="1" x14ac:dyDescent="0.25">
      <c r="B83" s="138"/>
      <c r="C83" s="151"/>
      <c r="D83" s="63" t="s">
        <v>24</v>
      </c>
      <c r="E83" s="61">
        <v>6155</v>
      </c>
      <c r="F83" s="12">
        <v>4.59</v>
      </c>
      <c r="G83" s="152"/>
      <c r="H83" s="154"/>
      <c r="I83" s="154"/>
      <c r="J83" s="154"/>
      <c r="K83" s="155"/>
    </row>
    <row r="84" spans="2:11" s="1" customFormat="1" ht="15.75" customHeight="1" x14ac:dyDescent="0.25">
      <c r="B84" s="138"/>
      <c r="C84" s="151"/>
      <c r="D84" s="63" t="s">
        <v>25</v>
      </c>
      <c r="E84" s="61">
        <v>6401</v>
      </c>
      <c r="F84" s="12">
        <v>1.74</v>
      </c>
      <c r="G84" s="152"/>
      <c r="H84" s="154"/>
      <c r="I84" s="154"/>
      <c r="J84" s="154"/>
      <c r="K84" s="155"/>
    </row>
    <row r="85" spans="2:11" s="1" customFormat="1" ht="15.75" customHeight="1" x14ac:dyDescent="0.25">
      <c r="B85" s="138"/>
      <c r="C85" s="151">
        <v>115</v>
      </c>
      <c r="D85" s="63" t="s">
        <v>22</v>
      </c>
      <c r="E85" s="61">
        <v>6110</v>
      </c>
      <c r="F85" s="12">
        <v>19.97</v>
      </c>
      <c r="G85" s="152"/>
      <c r="H85" s="154"/>
      <c r="I85" s="154"/>
      <c r="J85" s="154"/>
      <c r="K85" s="155"/>
    </row>
    <row r="86" spans="2:11" s="1" customFormat="1" ht="15.75" customHeight="1" x14ac:dyDescent="0.25">
      <c r="B86" s="138"/>
      <c r="C86" s="151"/>
      <c r="D86" s="63" t="s">
        <v>23</v>
      </c>
      <c r="E86" s="61">
        <v>6110</v>
      </c>
      <c r="F86" s="12">
        <v>10.11</v>
      </c>
      <c r="G86" s="152"/>
      <c r="H86" s="154"/>
      <c r="I86" s="154"/>
      <c r="J86" s="154"/>
      <c r="K86" s="155"/>
    </row>
    <row r="87" spans="2:11" s="1" customFormat="1" ht="15.75" customHeight="1" x14ac:dyDescent="0.25">
      <c r="B87" s="138"/>
      <c r="C87" s="151"/>
      <c r="D87" s="63" t="s">
        <v>24</v>
      </c>
      <c r="E87" s="61">
        <v>6155</v>
      </c>
      <c r="F87" s="12">
        <v>56.31</v>
      </c>
      <c r="G87" s="152"/>
      <c r="H87" s="154"/>
      <c r="I87" s="154"/>
      <c r="J87" s="154"/>
      <c r="K87" s="155"/>
    </row>
    <row r="88" spans="2:11" s="1" customFormat="1" ht="15.75" customHeight="1" x14ac:dyDescent="0.25">
      <c r="B88" s="138"/>
      <c r="C88" s="151"/>
      <c r="D88" s="63" t="s">
        <v>25</v>
      </c>
      <c r="E88" s="61">
        <v>6401</v>
      </c>
      <c r="F88" s="12">
        <v>0.81</v>
      </c>
      <c r="G88" s="152"/>
      <c r="H88" s="154"/>
      <c r="I88" s="154"/>
      <c r="J88" s="154"/>
      <c r="K88" s="155"/>
    </row>
    <row r="89" spans="2:11" s="1" customFormat="1" ht="15.75" customHeight="1" x14ac:dyDescent="0.25">
      <c r="B89" s="138"/>
      <c r="C89" s="151">
        <v>116</v>
      </c>
      <c r="D89" s="63" t="s">
        <v>24</v>
      </c>
      <c r="E89" s="61">
        <v>6105</v>
      </c>
      <c r="F89" s="12">
        <v>22.62</v>
      </c>
      <c r="G89" s="152"/>
      <c r="H89" s="154"/>
      <c r="I89" s="154"/>
      <c r="J89" s="154"/>
      <c r="K89" s="155"/>
    </row>
    <row r="90" spans="2:11" s="1" customFormat="1" ht="15.75" customHeight="1" x14ac:dyDescent="0.25">
      <c r="B90" s="138"/>
      <c r="C90" s="151"/>
      <c r="D90" s="63" t="s">
        <v>25</v>
      </c>
      <c r="E90" s="61">
        <v>6401</v>
      </c>
      <c r="F90" s="12">
        <v>0.63</v>
      </c>
      <c r="G90" s="152"/>
      <c r="H90" s="154"/>
      <c r="I90" s="154"/>
      <c r="J90" s="154"/>
      <c r="K90" s="155"/>
    </row>
    <row r="91" spans="2:11" s="1" customFormat="1" ht="15.75" customHeight="1" x14ac:dyDescent="0.25">
      <c r="B91" s="138"/>
      <c r="C91" s="61">
        <v>117</v>
      </c>
      <c r="D91" s="63" t="s">
        <v>25</v>
      </c>
      <c r="E91" s="61">
        <v>6105</v>
      </c>
      <c r="F91" s="12">
        <v>56.95</v>
      </c>
      <c r="G91" s="152"/>
      <c r="H91" s="154"/>
      <c r="I91" s="154"/>
      <c r="J91" s="154"/>
      <c r="K91" s="155"/>
    </row>
    <row r="92" spans="2:11" s="1" customFormat="1" ht="15.75" customHeight="1" x14ac:dyDescent="0.25">
      <c r="B92" s="138"/>
      <c r="C92" s="61">
        <v>120</v>
      </c>
      <c r="D92" s="63" t="s">
        <v>25</v>
      </c>
      <c r="E92" s="61">
        <v>6105</v>
      </c>
      <c r="F92" s="12">
        <v>71.87</v>
      </c>
      <c r="G92" s="152"/>
      <c r="H92" s="154"/>
      <c r="I92" s="154"/>
      <c r="J92" s="154"/>
      <c r="K92" s="155"/>
    </row>
    <row r="93" spans="2:11" s="1" customFormat="1" ht="15.75" customHeight="1" thickBot="1" x14ac:dyDescent="0.3">
      <c r="B93" s="139"/>
      <c r="C93" s="142" t="s">
        <v>29</v>
      </c>
      <c r="D93" s="142"/>
      <c r="E93" s="142"/>
      <c r="F93" s="73">
        <f>F57+F58+F59+F60+F61+F62+F63+F64+F65+F66+F67+F68+F71+F72+F73+F74+F75+F76+F77+F78+F79+F80+F81+F82+F83+F84+F85+F86+F87+F88+F89+F90+F91+F92</f>
        <v>845.37</v>
      </c>
      <c r="G93" s="153"/>
      <c r="H93" s="156"/>
      <c r="I93" s="156"/>
      <c r="J93" s="156"/>
      <c r="K93" s="157"/>
    </row>
    <row r="94" spans="2:11" s="1" customFormat="1" ht="15" customHeight="1" x14ac:dyDescent="0.25">
      <c r="B94" s="169" t="s">
        <v>31</v>
      </c>
      <c r="C94" s="193">
        <v>13</v>
      </c>
      <c r="D94" s="18" t="s">
        <v>27</v>
      </c>
      <c r="E94" s="14">
        <v>4208</v>
      </c>
      <c r="F94" s="15">
        <v>32.119999999999997</v>
      </c>
      <c r="G94" s="123" t="s">
        <v>17</v>
      </c>
      <c r="H94" s="126" t="s">
        <v>72</v>
      </c>
      <c r="I94" s="127"/>
      <c r="J94" s="127"/>
      <c r="K94" s="128"/>
    </row>
    <row r="95" spans="2:11" s="1" customFormat="1" ht="15" customHeight="1" x14ac:dyDescent="0.25">
      <c r="B95" s="170"/>
      <c r="C95" s="194"/>
      <c r="D95" s="63" t="s">
        <v>32</v>
      </c>
      <c r="E95" s="61">
        <v>6401</v>
      </c>
      <c r="F95" s="12">
        <v>1.37</v>
      </c>
      <c r="G95" s="124"/>
      <c r="H95" s="129"/>
      <c r="I95" s="130"/>
      <c r="J95" s="130"/>
      <c r="K95" s="131"/>
    </row>
    <row r="96" spans="2:11" s="1" customFormat="1" ht="15" customHeight="1" x14ac:dyDescent="0.25">
      <c r="B96" s="170"/>
      <c r="C96" s="147">
        <v>28</v>
      </c>
      <c r="D96" s="63" t="s">
        <v>26</v>
      </c>
      <c r="E96" s="61">
        <v>6201</v>
      </c>
      <c r="F96" s="12">
        <v>11.06</v>
      </c>
      <c r="G96" s="124"/>
      <c r="H96" s="129"/>
      <c r="I96" s="130"/>
      <c r="J96" s="130"/>
      <c r="K96" s="131"/>
    </row>
    <row r="97" spans="1:13" s="1" customFormat="1" ht="15" customHeight="1" x14ac:dyDescent="0.25">
      <c r="B97" s="170"/>
      <c r="C97" s="194"/>
      <c r="D97" s="63" t="s">
        <v>27</v>
      </c>
      <c r="E97" s="61">
        <v>6401</v>
      </c>
      <c r="F97" s="12">
        <v>0.88</v>
      </c>
      <c r="G97" s="124"/>
      <c r="H97" s="129"/>
      <c r="I97" s="130"/>
      <c r="J97" s="130"/>
      <c r="K97" s="131"/>
    </row>
    <row r="98" spans="1:13" s="1" customFormat="1" ht="15" customHeight="1" x14ac:dyDescent="0.25">
      <c r="B98" s="170"/>
      <c r="C98" s="147">
        <v>60</v>
      </c>
      <c r="D98" s="63" t="s">
        <v>24</v>
      </c>
      <c r="E98" s="61">
        <v>4230</v>
      </c>
      <c r="F98" s="12">
        <v>27.38</v>
      </c>
      <c r="G98" s="124"/>
      <c r="H98" s="129"/>
      <c r="I98" s="130"/>
      <c r="J98" s="130"/>
      <c r="K98" s="131"/>
    </row>
    <row r="99" spans="1:13" s="1" customFormat="1" ht="15" customHeight="1" x14ac:dyDescent="0.25">
      <c r="B99" s="170"/>
      <c r="C99" s="148"/>
      <c r="D99" s="63" t="s">
        <v>25</v>
      </c>
      <c r="E99" s="61">
        <v>5150</v>
      </c>
      <c r="F99" s="12">
        <v>2.61</v>
      </c>
      <c r="G99" s="124"/>
      <c r="H99" s="129"/>
      <c r="I99" s="130"/>
      <c r="J99" s="130"/>
      <c r="K99" s="131"/>
    </row>
    <row r="100" spans="1:13" s="1" customFormat="1" ht="14.25" customHeight="1" x14ac:dyDescent="0.25">
      <c r="B100" s="170"/>
      <c r="C100" s="194"/>
      <c r="D100" s="63" t="s">
        <v>26</v>
      </c>
      <c r="E100" s="61">
        <v>6401</v>
      </c>
      <c r="F100" s="12">
        <v>0.33</v>
      </c>
      <c r="G100" s="124"/>
      <c r="H100" s="129"/>
      <c r="I100" s="130"/>
      <c r="J100" s="130"/>
      <c r="K100" s="131"/>
    </row>
    <row r="101" spans="1:13" s="1" customFormat="1" ht="14.25" customHeight="1" x14ac:dyDescent="0.25">
      <c r="B101" s="170"/>
      <c r="C101" s="147">
        <v>61</v>
      </c>
      <c r="D101" s="63" t="s">
        <v>22</v>
      </c>
      <c r="E101" s="61">
        <v>4231</v>
      </c>
      <c r="F101" s="12">
        <v>19.57</v>
      </c>
      <c r="G101" s="124"/>
      <c r="H101" s="129"/>
      <c r="I101" s="130"/>
      <c r="J101" s="130"/>
      <c r="K101" s="131"/>
    </row>
    <row r="102" spans="1:13" s="1" customFormat="1" ht="14.25" customHeight="1" x14ac:dyDescent="0.25">
      <c r="B102" s="170"/>
      <c r="C102" s="148"/>
      <c r="D102" s="63" t="s">
        <v>24</v>
      </c>
      <c r="E102" s="61">
        <v>5150</v>
      </c>
      <c r="F102" s="12">
        <v>2.61</v>
      </c>
      <c r="G102" s="124"/>
      <c r="H102" s="129"/>
      <c r="I102" s="130"/>
      <c r="J102" s="130"/>
      <c r="K102" s="131"/>
    </row>
    <row r="103" spans="1:13" s="1" customFormat="1" ht="14.25" customHeight="1" thickBot="1" x14ac:dyDescent="0.3">
      <c r="B103" s="232"/>
      <c r="C103" s="149"/>
      <c r="D103" s="17" t="s">
        <v>25</v>
      </c>
      <c r="E103" s="42">
        <v>6201</v>
      </c>
      <c r="F103" s="13">
        <v>9.08</v>
      </c>
      <c r="G103" s="125"/>
      <c r="H103" s="132"/>
      <c r="I103" s="133"/>
      <c r="J103" s="133"/>
      <c r="K103" s="134"/>
    </row>
    <row r="104" spans="1:13" s="1" customFormat="1" ht="31.5" x14ac:dyDescent="0.25">
      <c r="A104" s="5"/>
      <c r="B104" s="48" t="s">
        <v>1</v>
      </c>
      <c r="C104" s="59" t="s">
        <v>2</v>
      </c>
      <c r="D104" s="59" t="s">
        <v>3</v>
      </c>
      <c r="E104" s="59" t="s">
        <v>4</v>
      </c>
      <c r="F104" s="59" t="s">
        <v>5</v>
      </c>
      <c r="G104" s="59" t="s">
        <v>6</v>
      </c>
      <c r="H104" s="116" t="s">
        <v>7</v>
      </c>
      <c r="I104" s="116"/>
      <c r="J104" s="116"/>
      <c r="K104" s="172"/>
      <c r="L104" s="60"/>
      <c r="M104" s="5"/>
    </row>
    <row r="105" spans="1:13" s="47" customFormat="1" ht="13.5" thickBot="1" x14ac:dyDescent="0.25">
      <c r="A105" s="45"/>
      <c r="B105" s="71">
        <v>1</v>
      </c>
      <c r="C105" s="72">
        <v>2</v>
      </c>
      <c r="D105" s="72">
        <v>3</v>
      </c>
      <c r="E105" s="72">
        <v>4</v>
      </c>
      <c r="F105" s="72">
        <v>5</v>
      </c>
      <c r="G105" s="72">
        <v>6</v>
      </c>
      <c r="H105" s="198">
        <v>7</v>
      </c>
      <c r="I105" s="198"/>
      <c r="J105" s="198"/>
      <c r="K105" s="199"/>
      <c r="L105" s="46"/>
      <c r="M105" s="45"/>
    </row>
    <row r="106" spans="1:13" s="1" customFormat="1" ht="14.25" customHeight="1" x14ac:dyDescent="0.25">
      <c r="B106" s="169" t="s">
        <v>31</v>
      </c>
      <c r="C106" s="248">
        <v>76</v>
      </c>
      <c r="D106" s="18" t="s">
        <v>22</v>
      </c>
      <c r="E106" s="14">
        <v>4231</v>
      </c>
      <c r="F106" s="15">
        <v>44.77</v>
      </c>
      <c r="G106" s="158" t="s">
        <v>17</v>
      </c>
      <c r="H106" s="234" t="s">
        <v>71</v>
      </c>
      <c r="I106" s="234"/>
      <c r="J106" s="234"/>
      <c r="K106" s="235"/>
    </row>
    <row r="107" spans="1:13" s="1" customFormat="1" ht="14.25" customHeight="1" x14ac:dyDescent="0.25">
      <c r="B107" s="170"/>
      <c r="C107" s="151"/>
      <c r="D107" s="63" t="s">
        <v>23</v>
      </c>
      <c r="E107" s="61">
        <v>4432</v>
      </c>
      <c r="F107" s="12">
        <v>21.88</v>
      </c>
      <c r="G107" s="152"/>
      <c r="H107" s="236"/>
      <c r="I107" s="236"/>
      <c r="J107" s="236"/>
      <c r="K107" s="237"/>
    </row>
    <row r="108" spans="1:13" s="1" customFormat="1" ht="14.25" customHeight="1" x14ac:dyDescent="0.25">
      <c r="B108" s="170"/>
      <c r="C108" s="151"/>
      <c r="D108" s="63" t="s">
        <v>24</v>
      </c>
      <c r="E108" s="61">
        <v>4432</v>
      </c>
      <c r="F108" s="12">
        <v>9.82</v>
      </c>
      <c r="G108" s="152"/>
      <c r="H108" s="236"/>
      <c r="I108" s="236"/>
      <c r="J108" s="236"/>
      <c r="K108" s="237"/>
    </row>
    <row r="109" spans="1:13" s="1" customFormat="1" ht="14.25" customHeight="1" x14ac:dyDescent="0.25">
      <c r="B109" s="170"/>
      <c r="C109" s="151"/>
      <c r="D109" s="63" t="s">
        <v>25</v>
      </c>
      <c r="E109" s="61">
        <v>6401</v>
      </c>
      <c r="F109" s="12">
        <v>0.61</v>
      </c>
      <c r="G109" s="152"/>
      <c r="H109" s="236"/>
      <c r="I109" s="236"/>
      <c r="J109" s="236"/>
      <c r="K109" s="237"/>
    </row>
    <row r="110" spans="1:13" s="1" customFormat="1" ht="14.25" customHeight="1" x14ac:dyDescent="0.25">
      <c r="B110" s="170"/>
      <c r="C110" s="61">
        <v>79</v>
      </c>
      <c r="D110" s="63"/>
      <c r="E110" s="61">
        <v>4128</v>
      </c>
      <c r="F110" s="12">
        <v>39.28</v>
      </c>
      <c r="G110" s="152"/>
      <c r="H110" s="236"/>
      <c r="I110" s="236"/>
      <c r="J110" s="236"/>
      <c r="K110" s="237"/>
    </row>
    <row r="111" spans="1:13" s="1" customFormat="1" ht="15.75" customHeight="1" x14ac:dyDescent="0.25">
      <c r="B111" s="170"/>
      <c r="C111" s="61">
        <v>180</v>
      </c>
      <c r="D111" s="63" t="s">
        <v>23</v>
      </c>
      <c r="E111" s="61">
        <v>4209</v>
      </c>
      <c r="F111" s="12">
        <v>42.08</v>
      </c>
      <c r="G111" s="238" t="s">
        <v>17</v>
      </c>
      <c r="H111" s="241" t="s">
        <v>56</v>
      </c>
      <c r="I111" s="242"/>
      <c r="J111" s="242"/>
      <c r="K111" s="243"/>
    </row>
    <row r="112" spans="1:13" s="1" customFormat="1" ht="15.75" customHeight="1" x14ac:dyDescent="0.25">
      <c r="B112" s="170"/>
      <c r="C112" s="61">
        <v>105</v>
      </c>
      <c r="D112" s="63" t="s">
        <v>23</v>
      </c>
      <c r="E112" s="61">
        <v>4209</v>
      </c>
      <c r="F112" s="12">
        <v>58.29</v>
      </c>
      <c r="G112" s="239"/>
      <c r="H112" s="244"/>
      <c r="I112" s="218"/>
      <c r="J112" s="218"/>
      <c r="K112" s="219"/>
    </row>
    <row r="113" spans="1:11" s="1" customFormat="1" ht="15.75" customHeight="1" x14ac:dyDescent="0.25">
      <c r="B113" s="170"/>
      <c r="C113" s="61">
        <v>106</v>
      </c>
      <c r="D113" s="63" t="s">
        <v>23</v>
      </c>
      <c r="E113" s="61">
        <v>4204</v>
      </c>
      <c r="F113" s="12">
        <v>32.729999999999997</v>
      </c>
      <c r="G113" s="239"/>
      <c r="H113" s="244"/>
      <c r="I113" s="218"/>
      <c r="J113" s="218"/>
      <c r="K113" s="219"/>
    </row>
    <row r="114" spans="1:11" s="1" customFormat="1" ht="15.75" customHeight="1" x14ac:dyDescent="0.25">
      <c r="B114" s="170"/>
      <c r="C114" s="146">
        <v>107</v>
      </c>
      <c r="D114" s="19" t="s">
        <v>22</v>
      </c>
      <c r="E114" s="10">
        <v>4333</v>
      </c>
      <c r="F114" s="12">
        <v>53.18</v>
      </c>
      <c r="G114" s="239"/>
      <c r="H114" s="244"/>
      <c r="I114" s="218"/>
      <c r="J114" s="218"/>
      <c r="K114" s="219"/>
    </row>
    <row r="115" spans="1:11" s="1" customFormat="1" ht="15.75" customHeight="1" x14ac:dyDescent="0.25">
      <c r="B115" s="170"/>
      <c r="C115" s="146"/>
      <c r="D115" s="19" t="s">
        <v>23</v>
      </c>
      <c r="E115" s="10">
        <v>5150</v>
      </c>
      <c r="F115" s="12">
        <v>3.5</v>
      </c>
      <c r="G115" s="239"/>
      <c r="H115" s="244"/>
      <c r="I115" s="218"/>
      <c r="J115" s="218"/>
      <c r="K115" s="219"/>
    </row>
    <row r="116" spans="1:11" s="1" customFormat="1" ht="15.75" customHeight="1" x14ac:dyDescent="0.25">
      <c r="B116" s="170"/>
      <c r="C116" s="151">
        <v>110</v>
      </c>
      <c r="D116" s="19" t="s">
        <v>22</v>
      </c>
      <c r="E116" s="10">
        <v>4333</v>
      </c>
      <c r="F116" s="12">
        <v>35.65</v>
      </c>
      <c r="G116" s="239"/>
      <c r="H116" s="244"/>
      <c r="I116" s="218"/>
      <c r="J116" s="218"/>
      <c r="K116" s="219"/>
    </row>
    <row r="117" spans="1:11" s="1" customFormat="1" ht="15.75" customHeight="1" x14ac:dyDescent="0.25">
      <c r="A117" s="5"/>
      <c r="B117" s="170"/>
      <c r="C117" s="151"/>
      <c r="D117" s="19" t="s">
        <v>23</v>
      </c>
      <c r="E117" s="10">
        <v>6201</v>
      </c>
      <c r="F117" s="12">
        <v>36.5</v>
      </c>
      <c r="G117" s="239"/>
      <c r="H117" s="244"/>
      <c r="I117" s="218"/>
      <c r="J117" s="218"/>
      <c r="K117" s="219"/>
    </row>
    <row r="118" spans="1:11" s="1" customFormat="1" ht="15.75" customHeight="1" x14ac:dyDescent="0.25">
      <c r="B118" s="170"/>
      <c r="C118" s="62">
        <v>110</v>
      </c>
      <c r="D118" s="19" t="s">
        <v>24</v>
      </c>
      <c r="E118" s="10">
        <v>6401</v>
      </c>
      <c r="F118" s="12">
        <v>1.21</v>
      </c>
      <c r="G118" s="239"/>
      <c r="H118" s="244"/>
      <c r="I118" s="218"/>
      <c r="J118" s="218"/>
      <c r="K118" s="219"/>
    </row>
    <row r="119" spans="1:11" s="1" customFormat="1" ht="15.75" customHeight="1" x14ac:dyDescent="0.25">
      <c r="B119" s="170"/>
      <c r="C119" s="62">
        <v>119</v>
      </c>
      <c r="D119" s="19" t="s">
        <v>23</v>
      </c>
      <c r="E119" s="10">
        <v>4231</v>
      </c>
      <c r="F119" s="12">
        <v>78.34</v>
      </c>
      <c r="G119" s="239"/>
      <c r="H119" s="244"/>
      <c r="I119" s="218"/>
      <c r="J119" s="218"/>
      <c r="K119" s="219"/>
    </row>
    <row r="120" spans="1:11" s="1" customFormat="1" ht="15.75" customHeight="1" x14ac:dyDescent="0.25">
      <c r="B120" s="170"/>
      <c r="C120" s="62">
        <v>152</v>
      </c>
      <c r="D120" s="19" t="s">
        <v>23</v>
      </c>
      <c r="E120" s="10">
        <v>6201</v>
      </c>
      <c r="F120" s="12">
        <v>83.93</v>
      </c>
      <c r="G120" s="239"/>
      <c r="H120" s="244"/>
      <c r="I120" s="218"/>
      <c r="J120" s="218"/>
      <c r="K120" s="219"/>
    </row>
    <row r="121" spans="1:11" s="1" customFormat="1" ht="15.75" customHeight="1" x14ac:dyDescent="0.25">
      <c r="B121" s="170"/>
      <c r="C121" s="146">
        <v>158</v>
      </c>
      <c r="D121" s="19" t="s">
        <v>24</v>
      </c>
      <c r="E121" s="10">
        <v>6201</v>
      </c>
      <c r="F121" s="12">
        <v>6.98</v>
      </c>
      <c r="G121" s="239"/>
      <c r="H121" s="244"/>
      <c r="I121" s="218"/>
      <c r="J121" s="218"/>
      <c r="K121" s="219"/>
    </row>
    <row r="122" spans="1:11" s="1" customFormat="1" ht="15.75" customHeight="1" x14ac:dyDescent="0.25">
      <c r="B122" s="170"/>
      <c r="C122" s="146"/>
      <c r="D122" s="19" t="s">
        <v>25</v>
      </c>
      <c r="E122" s="10">
        <v>6401</v>
      </c>
      <c r="F122" s="12">
        <v>0.37</v>
      </c>
      <c r="G122" s="239"/>
      <c r="H122" s="244"/>
      <c r="I122" s="218"/>
      <c r="J122" s="218"/>
      <c r="K122" s="219"/>
    </row>
    <row r="123" spans="1:11" s="1" customFormat="1" ht="15.75" customHeight="1" x14ac:dyDescent="0.25">
      <c r="B123" s="170"/>
      <c r="C123" s="146">
        <v>160</v>
      </c>
      <c r="D123" s="19" t="s">
        <v>22</v>
      </c>
      <c r="E123" s="10">
        <v>3224</v>
      </c>
      <c r="F123" s="12">
        <v>4.72</v>
      </c>
      <c r="G123" s="239"/>
      <c r="H123" s="244"/>
      <c r="I123" s="218"/>
      <c r="J123" s="218"/>
      <c r="K123" s="219"/>
    </row>
    <row r="124" spans="1:11" s="1" customFormat="1" ht="15.75" customHeight="1" x14ac:dyDescent="0.25">
      <c r="B124" s="170"/>
      <c r="C124" s="146"/>
      <c r="D124" s="19" t="s">
        <v>23</v>
      </c>
      <c r="E124" s="10">
        <v>3244</v>
      </c>
      <c r="F124" s="12">
        <v>1.04</v>
      </c>
      <c r="G124" s="239"/>
      <c r="H124" s="244"/>
      <c r="I124" s="218"/>
      <c r="J124" s="218"/>
      <c r="K124" s="219"/>
    </row>
    <row r="125" spans="1:11" s="1" customFormat="1" ht="15.75" customHeight="1" x14ac:dyDescent="0.25">
      <c r="B125" s="170"/>
      <c r="C125" s="146"/>
      <c r="D125" s="19" t="s">
        <v>24</v>
      </c>
      <c r="E125" s="10">
        <v>4231</v>
      </c>
      <c r="F125" s="12">
        <v>15.45</v>
      </c>
      <c r="G125" s="239"/>
      <c r="H125" s="244"/>
      <c r="I125" s="218"/>
      <c r="J125" s="218"/>
      <c r="K125" s="219"/>
    </row>
    <row r="126" spans="1:11" s="1" customFormat="1" ht="15.75" customHeight="1" x14ac:dyDescent="0.25">
      <c r="B126" s="170"/>
      <c r="C126" s="146"/>
      <c r="D126" s="19" t="s">
        <v>25</v>
      </c>
      <c r="E126" s="10">
        <v>5150</v>
      </c>
      <c r="F126" s="12">
        <v>5.19</v>
      </c>
      <c r="G126" s="239"/>
      <c r="H126" s="244"/>
      <c r="I126" s="218"/>
      <c r="J126" s="218"/>
      <c r="K126" s="219"/>
    </row>
    <row r="127" spans="1:11" s="1" customFormat="1" ht="15.75" customHeight="1" x14ac:dyDescent="0.25">
      <c r="B127" s="170"/>
      <c r="C127" s="146"/>
      <c r="D127" s="19" t="s">
        <v>26</v>
      </c>
      <c r="E127" s="10">
        <v>5150</v>
      </c>
      <c r="F127" s="12">
        <v>1.51</v>
      </c>
      <c r="G127" s="239"/>
      <c r="H127" s="244"/>
      <c r="I127" s="218"/>
      <c r="J127" s="218"/>
      <c r="K127" s="219"/>
    </row>
    <row r="128" spans="1:11" s="1" customFormat="1" ht="15.75" customHeight="1" x14ac:dyDescent="0.25">
      <c r="B128" s="170"/>
      <c r="C128" s="146"/>
      <c r="D128" s="19" t="s">
        <v>27</v>
      </c>
      <c r="E128" s="10">
        <v>6401</v>
      </c>
      <c r="F128" s="12">
        <v>0.42</v>
      </c>
      <c r="G128" s="239"/>
      <c r="H128" s="244"/>
      <c r="I128" s="218"/>
      <c r="J128" s="218"/>
      <c r="K128" s="219"/>
    </row>
    <row r="129" spans="1:13" s="1" customFormat="1" ht="15.75" customHeight="1" x14ac:dyDescent="0.25">
      <c r="B129" s="170"/>
      <c r="C129" s="146">
        <v>162</v>
      </c>
      <c r="D129" s="19" t="s">
        <v>22</v>
      </c>
      <c r="E129" s="10">
        <v>4204</v>
      </c>
      <c r="F129" s="12">
        <v>69.41</v>
      </c>
      <c r="G129" s="239"/>
      <c r="H129" s="244"/>
      <c r="I129" s="218"/>
      <c r="J129" s="218"/>
      <c r="K129" s="219"/>
    </row>
    <row r="130" spans="1:13" s="1" customFormat="1" ht="15.75" customHeight="1" x14ac:dyDescent="0.25">
      <c r="B130" s="170"/>
      <c r="C130" s="146"/>
      <c r="D130" s="19" t="s">
        <v>23</v>
      </c>
      <c r="E130" s="10">
        <v>4231</v>
      </c>
      <c r="F130" s="12">
        <v>46.16</v>
      </c>
      <c r="G130" s="239"/>
      <c r="H130" s="244"/>
      <c r="I130" s="218"/>
      <c r="J130" s="218"/>
      <c r="K130" s="219"/>
    </row>
    <row r="131" spans="1:13" s="1" customFormat="1" ht="15.75" customHeight="1" x14ac:dyDescent="0.25">
      <c r="B131" s="170"/>
      <c r="C131" s="146"/>
      <c r="D131" s="19" t="s">
        <v>24</v>
      </c>
      <c r="E131" s="10">
        <v>6201</v>
      </c>
      <c r="F131" s="12">
        <v>3.64</v>
      </c>
      <c r="G131" s="239"/>
      <c r="H131" s="244"/>
      <c r="I131" s="218"/>
      <c r="J131" s="218"/>
      <c r="K131" s="219"/>
    </row>
    <row r="132" spans="1:13" s="1" customFormat="1" ht="15.75" customHeight="1" x14ac:dyDescent="0.25">
      <c r="B132" s="170"/>
      <c r="C132" s="146"/>
      <c r="D132" s="19" t="s">
        <v>25</v>
      </c>
      <c r="E132" s="10">
        <v>6301</v>
      </c>
      <c r="F132" s="12">
        <v>1.34</v>
      </c>
      <c r="G132" s="239"/>
      <c r="H132" s="244"/>
      <c r="I132" s="218"/>
      <c r="J132" s="218"/>
      <c r="K132" s="219"/>
    </row>
    <row r="133" spans="1:13" s="1" customFormat="1" ht="15.75" customHeight="1" x14ac:dyDescent="0.25">
      <c r="B133" s="170"/>
      <c r="C133" s="146"/>
      <c r="D133" s="19" t="s">
        <v>26</v>
      </c>
      <c r="E133" s="10">
        <v>5401</v>
      </c>
      <c r="F133" s="12">
        <v>1.1000000000000001</v>
      </c>
      <c r="G133" s="239"/>
      <c r="H133" s="244"/>
      <c r="I133" s="218"/>
      <c r="J133" s="218"/>
      <c r="K133" s="219"/>
    </row>
    <row r="134" spans="1:13" s="1" customFormat="1" ht="15.75" customHeight="1" x14ac:dyDescent="0.25">
      <c r="B134" s="170"/>
      <c r="C134" s="146">
        <v>189</v>
      </c>
      <c r="D134" s="19" t="s">
        <v>22</v>
      </c>
      <c r="E134" s="10">
        <v>4210</v>
      </c>
      <c r="F134" s="12">
        <v>14.69</v>
      </c>
      <c r="G134" s="239"/>
      <c r="H134" s="244"/>
      <c r="I134" s="218"/>
      <c r="J134" s="218"/>
      <c r="K134" s="219"/>
    </row>
    <row r="135" spans="1:13" s="1" customFormat="1" ht="15.75" customHeight="1" x14ac:dyDescent="0.25">
      <c r="B135" s="170"/>
      <c r="C135" s="146"/>
      <c r="D135" s="19" t="s">
        <v>23</v>
      </c>
      <c r="E135" s="10">
        <v>4204</v>
      </c>
      <c r="F135" s="12">
        <v>48.38</v>
      </c>
      <c r="G135" s="239"/>
      <c r="H135" s="244"/>
      <c r="I135" s="218"/>
      <c r="J135" s="218"/>
      <c r="K135" s="219"/>
    </row>
    <row r="136" spans="1:13" s="1" customFormat="1" ht="15.75" customHeight="1" x14ac:dyDescent="0.25">
      <c r="B136" s="170"/>
      <c r="C136" s="146"/>
      <c r="D136" s="19" t="s">
        <v>24</v>
      </c>
      <c r="E136" s="10">
        <v>6401</v>
      </c>
      <c r="F136" s="12">
        <v>0.46</v>
      </c>
      <c r="G136" s="239"/>
      <c r="H136" s="244"/>
      <c r="I136" s="218"/>
      <c r="J136" s="218"/>
      <c r="K136" s="219"/>
    </row>
    <row r="137" spans="1:13" s="1" customFormat="1" ht="15.75" customHeight="1" thickBot="1" x14ac:dyDescent="0.3">
      <c r="B137" s="232"/>
      <c r="C137" s="76">
        <v>202</v>
      </c>
      <c r="D137" s="22" t="s">
        <v>27</v>
      </c>
      <c r="E137" s="11">
        <v>4333</v>
      </c>
      <c r="F137" s="13">
        <v>42.65</v>
      </c>
      <c r="G137" s="240"/>
      <c r="H137" s="245"/>
      <c r="I137" s="246"/>
      <c r="J137" s="246"/>
      <c r="K137" s="247"/>
    </row>
    <row r="138" spans="1:13" s="1" customFormat="1" ht="31.5" x14ac:dyDescent="0.25">
      <c r="A138" s="5"/>
      <c r="B138" s="48" t="s">
        <v>1</v>
      </c>
      <c r="C138" s="59" t="s">
        <v>2</v>
      </c>
      <c r="D138" s="59" t="s">
        <v>3</v>
      </c>
      <c r="E138" s="59" t="s">
        <v>4</v>
      </c>
      <c r="F138" s="59" t="s">
        <v>5</v>
      </c>
      <c r="G138" s="59" t="s">
        <v>6</v>
      </c>
      <c r="H138" s="116" t="s">
        <v>7</v>
      </c>
      <c r="I138" s="116"/>
      <c r="J138" s="116"/>
      <c r="K138" s="172"/>
      <c r="L138" s="60"/>
      <c r="M138" s="5"/>
    </row>
    <row r="139" spans="1:13" s="47" customFormat="1" ht="13.5" thickBot="1" x14ac:dyDescent="0.25">
      <c r="A139" s="45"/>
      <c r="B139" s="71">
        <v>1</v>
      </c>
      <c r="C139" s="72">
        <v>2</v>
      </c>
      <c r="D139" s="72">
        <v>3</v>
      </c>
      <c r="E139" s="72">
        <v>4</v>
      </c>
      <c r="F139" s="72">
        <v>5</v>
      </c>
      <c r="G139" s="72">
        <v>6</v>
      </c>
      <c r="H139" s="198">
        <v>7</v>
      </c>
      <c r="I139" s="198"/>
      <c r="J139" s="198"/>
      <c r="K139" s="199"/>
      <c r="L139" s="46"/>
      <c r="M139" s="45"/>
    </row>
    <row r="140" spans="1:13" s="1" customFormat="1" ht="15.75" customHeight="1" x14ac:dyDescent="0.25">
      <c r="B140" s="169" t="s">
        <v>31</v>
      </c>
      <c r="C140" s="150">
        <v>218</v>
      </c>
      <c r="D140" s="21" t="s">
        <v>23</v>
      </c>
      <c r="E140" s="16">
        <v>4230</v>
      </c>
      <c r="F140" s="15">
        <v>43.58</v>
      </c>
      <c r="G140" s="295" t="s">
        <v>17</v>
      </c>
      <c r="H140" s="297" t="s">
        <v>68</v>
      </c>
      <c r="I140" s="298"/>
      <c r="J140" s="298"/>
      <c r="K140" s="299"/>
    </row>
    <row r="141" spans="1:13" s="1" customFormat="1" ht="15.75" customHeight="1" x14ac:dyDescent="0.25">
      <c r="B141" s="170"/>
      <c r="C141" s="146"/>
      <c r="D141" s="19" t="s">
        <v>24</v>
      </c>
      <c r="E141" s="10">
        <v>4333</v>
      </c>
      <c r="F141" s="12">
        <v>28.47</v>
      </c>
      <c r="G141" s="239"/>
      <c r="H141" s="300"/>
      <c r="I141" s="301"/>
      <c r="J141" s="301"/>
      <c r="K141" s="302"/>
    </row>
    <row r="142" spans="1:13" s="1" customFormat="1" ht="15.75" customHeight="1" x14ac:dyDescent="0.25">
      <c r="B142" s="170"/>
      <c r="C142" s="146"/>
      <c r="D142" s="19" t="s">
        <v>25</v>
      </c>
      <c r="E142" s="10">
        <v>5150</v>
      </c>
      <c r="F142" s="12">
        <v>2.74</v>
      </c>
      <c r="G142" s="296"/>
      <c r="H142" s="303"/>
      <c r="I142" s="304"/>
      <c r="J142" s="304"/>
      <c r="K142" s="305"/>
    </row>
    <row r="143" spans="1:13" s="1" customFormat="1" ht="15.75" customHeight="1" thickBot="1" x14ac:dyDescent="0.3">
      <c r="B143" s="171"/>
      <c r="C143" s="192" t="s">
        <v>34</v>
      </c>
      <c r="D143" s="192"/>
      <c r="E143" s="192"/>
      <c r="F143" s="74">
        <f>F94+F95+F96+F97+F98+F99+F100+F101+F102+F103+F106+F107+F108+F109+F110+F111+F112+F113+F114+F115+F116+F117+F118+F119+F120+F121+F122+F123+F124+F125+F126+F127+F128+F129+F130+F131+F132+F133+F134+F135+F136+F137+F140+F141+F142</f>
        <v>987.08000000000015</v>
      </c>
      <c r="G143" s="140"/>
      <c r="H143" s="140"/>
      <c r="I143" s="140"/>
      <c r="J143" s="140"/>
      <c r="K143" s="141"/>
    </row>
    <row r="144" spans="1:13" s="1" customFormat="1" ht="13.5" customHeight="1" x14ac:dyDescent="0.25">
      <c r="B144" s="306" t="s">
        <v>36</v>
      </c>
      <c r="C144" s="150">
        <v>9</v>
      </c>
      <c r="D144" s="21" t="s">
        <v>24</v>
      </c>
      <c r="E144" s="16">
        <v>6201</v>
      </c>
      <c r="F144" s="15">
        <v>45.09</v>
      </c>
      <c r="G144" s="123" t="s">
        <v>17</v>
      </c>
      <c r="H144" s="309" t="s">
        <v>35</v>
      </c>
      <c r="I144" s="310"/>
      <c r="J144" s="310"/>
      <c r="K144" s="311"/>
    </row>
    <row r="145" spans="2:11" s="1" customFormat="1" ht="13.5" customHeight="1" x14ac:dyDescent="0.25">
      <c r="B145" s="307"/>
      <c r="C145" s="146"/>
      <c r="D145" s="19" t="s">
        <v>25</v>
      </c>
      <c r="E145" s="10">
        <v>6401</v>
      </c>
      <c r="F145" s="12">
        <v>0.37</v>
      </c>
      <c r="G145" s="124"/>
      <c r="H145" s="244"/>
      <c r="I145" s="218"/>
      <c r="J145" s="218"/>
      <c r="K145" s="219"/>
    </row>
    <row r="146" spans="2:11" s="1" customFormat="1" ht="15.75" customHeight="1" x14ac:dyDescent="0.25">
      <c r="B146" s="307"/>
      <c r="C146" s="146">
        <v>10</v>
      </c>
      <c r="D146" s="19" t="s">
        <v>23</v>
      </c>
      <c r="E146" s="10">
        <v>6201</v>
      </c>
      <c r="F146" s="12">
        <v>27</v>
      </c>
      <c r="G146" s="124"/>
      <c r="H146" s="244"/>
      <c r="I146" s="218"/>
      <c r="J146" s="218"/>
      <c r="K146" s="219"/>
    </row>
    <row r="147" spans="2:11" s="1" customFormat="1" ht="15.75" customHeight="1" x14ac:dyDescent="0.25">
      <c r="B147" s="307"/>
      <c r="C147" s="146"/>
      <c r="D147" s="19" t="s">
        <v>24</v>
      </c>
      <c r="E147" s="10">
        <v>6201</v>
      </c>
      <c r="F147" s="12">
        <v>18.21</v>
      </c>
      <c r="G147" s="124"/>
      <c r="H147" s="244"/>
      <c r="I147" s="218"/>
      <c r="J147" s="218"/>
      <c r="K147" s="219"/>
    </row>
    <row r="148" spans="2:11" s="1" customFormat="1" ht="15.75" customHeight="1" x14ac:dyDescent="0.25">
      <c r="B148" s="307"/>
      <c r="C148" s="146"/>
      <c r="D148" s="19" t="s">
        <v>25</v>
      </c>
      <c r="E148" s="10">
        <v>6401</v>
      </c>
      <c r="F148" s="12">
        <v>0.38</v>
      </c>
      <c r="G148" s="124"/>
      <c r="H148" s="244"/>
      <c r="I148" s="218"/>
      <c r="J148" s="218"/>
      <c r="K148" s="219"/>
    </row>
    <row r="149" spans="2:11" s="1" customFormat="1" ht="15.75" customHeight="1" x14ac:dyDescent="0.25">
      <c r="B149" s="307"/>
      <c r="C149" s="143">
        <v>15</v>
      </c>
      <c r="D149" s="24" t="s">
        <v>24</v>
      </c>
      <c r="E149" s="56">
        <v>6155</v>
      </c>
      <c r="F149" s="12">
        <v>33.1</v>
      </c>
      <c r="G149" s="124"/>
      <c r="H149" s="244"/>
      <c r="I149" s="218"/>
      <c r="J149" s="218"/>
      <c r="K149" s="219"/>
    </row>
    <row r="150" spans="2:11" s="1" customFormat="1" ht="15.75" customHeight="1" x14ac:dyDescent="0.25">
      <c r="B150" s="307"/>
      <c r="C150" s="143"/>
      <c r="D150" s="24" t="s">
        <v>25</v>
      </c>
      <c r="E150" s="56">
        <v>6401</v>
      </c>
      <c r="F150" s="12">
        <v>0.37</v>
      </c>
      <c r="G150" s="124"/>
      <c r="H150" s="244"/>
      <c r="I150" s="218"/>
      <c r="J150" s="218"/>
      <c r="K150" s="219"/>
    </row>
    <row r="151" spans="2:11" s="1" customFormat="1" ht="15.75" customHeight="1" x14ac:dyDescent="0.25">
      <c r="B151" s="307"/>
      <c r="C151" s="143">
        <v>28</v>
      </c>
      <c r="D151" s="24" t="s">
        <v>28</v>
      </c>
      <c r="E151" s="56">
        <v>6601</v>
      </c>
      <c r="F151" s="12">
        <v>0.87</v>
      </c>
      <c r="G151" s="124"/>
      <c r="H151" s="244"/>
      <c r="I151" s="218"/>
      <c r="J151" s="218"/>
      <c r="K151" s="219"/>
    </row>
    <row r="152" spans="2:11" s="1" customFormat="1" ht="15.75" customHeight="1" x14ac:dyDescent="0.25">
      <c r="B152" s="307"/>
      <c r="C152" s="143"/>
      <c r="D152" s="24" t="s">
        <v>33</v>
      </c>
      <c r="E152" s="56">
        <v>6401</v>
      </c>
      <c r="F152" s="12">
        <v>1.21</v>
      </c>
      <c r="G152" s="124"/>
      <c r="H152" s="244"/>
      <c r="I152" s="218"/>
      <c r="J152" s="218"/>
      <c r="K152" s="219"/>
    </row>
    <row r="153" spans="2:11" s="1" customFormat="1" ht="15.75" customHeight="1" x14ac:dyDescent="0.25">
      <c r="B153" s="307"/>
      <c r="C153" s="143">
        <v>58</v>
      </c>
      <c r="D153" s="24" t="s">
        <v>24</v>
      </c>
      <c r="E153" s="56">
        <v>6105</v>
      </c>
      <c r="F153" s="12">
        <v>10.130000000000001</v>
      </c>
      <c r="G153" s="124"/>
      <c r="H153" s="244"/>
      <c r="I153" s="218"/>
      <c r="J153" s="218"/>
      <c r="K153" s="219"/>
    </row>
    <row r="154" spans="2:11" s="1" customFormat="1" ht="15.75" customHeight="1" x14ac:dyDescent="0.25">
      <c r="B154" s="307"/>
      <c r="C154" s="143"/>
      <c r="D154" s="24" t="s">
        <v>25</v>
      </c>
      <c r="E154" s="56">
        <v>6201</v>
      </c>
      <c r="F154" s="12">
        <v>11.03</v>
      </c>
      <c r="G154" s="124"/>
      <c r="H154" s="244"/>
      <c r="I154" s="218"/>
      <c r="J154" s="218"/>
      <c r="K154" s="219"/>
    </row>
    <row r="155" spans="2:11" s="1" customFormat="1" ht="15.75" customHeight="1" x14ac:dyDescent="0.25">
      <c r="B155" s="307"/>
      <c r="C155" s="143"/>
      <c r="D155" s="24" t="s">
        <v>26</v>
      </c>
      <c r="E155" s="56">
        <v>6601</v>
      </c>
      <c r="F155" s="12">
        <v>9.23</v>
      </c>
      <c r="G155" s="124"/>
      <c r="H155" s="244"/>
      <c r="I155" s="218"/>
      <c r="J155" s="218"/>
      <c r="K155" s="219"/>
    </row>
    <row r="156" spans="2:11" s="1" customFormat="1" ht="15.75" customHeight="1" x14ac:dyDescent="0.25">
      <c r="B156" s="307"/>
      <c r="C156" s="143"/>
      <c r="D156" s="24" t="s">
        <v>27</v>
      </c>
      <c r="E156" s="56">
        <v>6401</v>
      </c>
      <c r="F156" s="12">
        <v>0.48</v>
      </c>
      <c r="G156" s="124"/>
      <c r="H156" s="244"/>
      <c r="I156" s="218"/>
      <c r="J156" s="218"/>
      <c r="K156" s="219"/>
    </row>
    <row r="157" spans="2:11" s="1" customFormat="1" ht="15.75" customHeight="1" x14ac:dyDescent="0.25">
      <c r="B157" s="307"/>
      <c r="C157" s="143">
        <v>59</v>
      </c>
      <c r="D157" s="24" t="s">
        <v>23</v>
      </c>
      <c r="E157" s="56">
        <v>6105</v>
      </c>
      <c r="F157" s="12">
        <v>27.53</v>
      </c>
      <c r="G157" s="124"/>
      <c r="H157" s="244"/>
      <c r="I157" s="218"/>
      <c r="J157" s="218"/>
      <c r="K157" s="219"/>
    </row>
    <row r="158" spans="2:11" s="1" customFormat="1" ht="15.75" customHeight="1" x14ac:dyDescent="0.25">
      <c r="B158" s="307"/>
      <c r="C158" s="143"/>
      <c r="D158" s="24" t="s">
        <v>24</v>
      </c>
      <c r="E158" s="56">
        <v>6201</v>
      </c>
      <c r="F158" s="12">
        <v>12.42</v>
      </c>
      <c r="G158" s="124"/>
      <c r="H158" s="244"/>
      <c r="I158" s="218"/>
      <c r="J158" s="218"/>
      <c r="K158" s="219"/>
    </row>
    <row r="159" spans="2:11" s="1" customFormat="1" ht="15.75" customHeight="1" x14ac:dyDescent="0.25">
      <c r="B159" s="307"/>
      <c r="C159" s="143"/>
      <c r="D159" s="24" t="s">
        <v>25</v>
      </c>
      <c r="E159" s="56">
        <v>6401</v>
      </c>
      <c r="F159" s="12">
        <v>0.17</v>
      </c>
      <c r="G159" s="124"/>
      <c r="H159" s="244"/>
      <c r="I159" s="218"/>
      <c r="J159" s="218"/>
      <c r="K159" s="219"/>
    </row>
    <row r="160" spans="2:11" s="1" customFormat="1" ht="15.75" customHeight="1" x14ac:dyDescent="0.25">
      <c r="B160" s="307"/>
      <c r="C160" s="143">
        <v>74</v>
      </c>
      <c r="D160" s="24" t="s">
        <v>23</v>
      </c>
      <c r="E160" s="56">
        <v>6155</v>
      </c>
      <c r="F160" s="12">
        <v>25.85</v>
      </c>
      <c r="G160" s="124"/>
      <c r="H160" s="244"/>
      <c r="I160" s="218"/>
      <c r="J160" s="218"/>
      <c r="K160" s="219"/>
    </row>
    <row r="161" spans="1:13" s="1" customFormat="1" ht="15.75" customHeight="1" x14ac:dyDescent="0.25">
      <c r="B161" s="307"/>
      <c r="C161" s="143"/>
      <c r="D161" s="24" t="s">
        <v>24</v>
      </c>
      <c r="E161" s="56">
        <v>6105</v>
      </c>
      <c r="F161" s="12">
        <v>17.05</v>
      </c>
      <c r="G161" s="124"/>
      <c r="H161" s="244"/>
      <c r="I161" s="218"/>
      <c r="J161" s="218"/>
      <c r="K161" s="219"/>
    </row>
    <row r="162" spans="1:13" s="1" customFormat="1" ht="15.75" customHeight="1" x14ac:dyDescent="0.25">
      <c r="B162" s="307"/>
      <c r="C162" s="143"/>
      <c r="D162" s="24" t="s">
        <v>25</v>
      </c>
      <c r="E162" s="56">
        <v>6201</v>
      </c>
      <c r="F162" s="12">
        <v>18.649999999999999</v>
      </c>
      <c r="G162" s="124"/>
      <c r="H162" s="244"/>
      <c r="I162" s="218"/>
      <c r="J162" s="218"/>
      <c r="K162" s="219"/>
    </row>
    <row r="163" spans="1:13" s="1" customFormat="1" ht="15.75" customHeight="1" x14ac:dyDescent="0.25">
      <c r="B163" s="307"/>
      <c r="C163" s="143"/>
      <c r="D163" s="24" t="s">
        <v>26</v>
      </c>
      <c r="E163" s="56">
        <v>6401</v>
      </c>
      <c r="F163" s="12">
        <v>1.84</v>
      </c>
      <c r="G163" s="124"/>
      <c r="H163" s="244"/>
      <c r="I163" s="218"/>
      <c r="J163" s="218"/>
      <c r="K163" s="219"/>
    </row>
    <row r="164" spans="1:13" s="1" customFormat="1" ht="15.75" customHeight="1" x14ac:dyDescent="0.25">
      <c r="B164" s="307"/>
      <c r="C164" s="143">
        <v>75</v>
      </c>
      <c r="D164" s="24" t="s">
        <v>22</v>
      </c>
      <c r="E164" s="56">
        <v>4230</v>
      </c>
      <c r="F164" s="12">
        <v>27.53</v>
      </c>
      <c r="G164" s="124"/>
      <c r="H164" s="244"/>
      <c r="I164" s="218"/>
      <c r="J164" s="218"/>
      <c r="K164" s="219"/>
    </row>
    <row r="165" spans="1:13" s="1" customFormat="1" ht="15.75" customHeight="1" x14ac:dyDescent="0.25">
      <c r="B165" s="307"/>
      <c r="C165" s="143"/>
      <c r="D165" s="24" t="s">
        <v>23</v>
      </c>
      <c r="E165" s="56">
        <v>4231</v>
      </c>
      <c r="F165" s="12">
        <v>1.92</v>
      </c>
      <c r="G165" s="124"/>
      <c r="H165" s="244"/>
      <c r="I165" s="218"/>
      <c r="J165" s="218"/>
      <c r="K165" s="219"/>
    </row>
    <row r="166" spans="1:13" s="1" customFormat="1" ht="15.75" customHeight="1" x14ac:dyDescent="0.25">
      <c r="B166" s="307"/>
      <c r="C166" s="143"/>
      <c r="D166" s="24" t="s">
        <v>24</v>
      </c>
      <c r="E166" s="56">
        <v>6154</v>
      </c>
      <c r="F166" s="12">
        <v>34.6</v>
      </c>
      <c r="G166" s="124"/>
      <c r="H166" s="244"/>
      <c r="I166" s="218"/>
      <c r="J166" s="218"/>
      <c r="K166" s="219"/>
    </row>
    <row r="167" spans="1:13" s="1" customFormat="1" ht="15.75" customHeight="1" x14ac:dyDescent="0.25">
      <c r="B167" s="307"/>
      <c r="C167" s="143"/>
      <c r="D167" s="24" t="s">
        <v>25</v>
      </c>
      <c r="E167" s="56">
        <v>6201</v>
      </c>
      <c r="F167" s="12">
        <v>7.47</v>
      </c>
      <c r="G167" s="124"/>
      <c r="H167" s="244"/>
      <c r="I167" s="218"/>
      <c r="J167" s="218"/>
      <c r="K167" s="219"/>
    </row>
    <row r="168" spans="1:13" s="1" customFormat="1" ht="15.75" customHeight="1" x14ac:dyDescent="0.25">
      <c r="B168" s="307"/>
      <c r="C168" s="143"/>
      <c r="D168" s="24" t="s">
        <v>26</v>
      </c>
      <c r="E168" s="56">
        <v>6401</v>
      </c>
      <c r="F168" s="12">
        <v>0.49</v>
      </c>
      <c r="G168" s="124"/>
      <c r="H168" s="244"/>
      <c r="I168" s="218"/>
      <c r="J168" s="218"/>
      <c r="K168" s="219"/>
    </row>
    <row r="169" spans="1:13" s="1" customFormat="1" ht="15.75" customHeight="1" x14ac:dyDescent="0.25">
      <c r="B169" s="307"/>
      <c r="C169" s="143">
        <v>77</v>
      </c>
      <c r="D169" s="24" t="s">
        <v>23</v>
      </c>
      <c r="E169" s="56">
        <v>6154</v>
      </c>
      <c r="F169" s="12">
        <v>101.07</v>
      </c>
      <c r="G169" s="124"/>
      <c r="H169" s="244"/>
      <c r="I169" s="218"/>
      <c r="J169" s="218"/>
      <c r="K169" s="219"/>
    </row>
    <row r="170" spans="1:13" s="1" customFormat="1" ht="15.75" customHeight="1" x14ac:dyDescent="0.25">
      <c r="B170" s="307"/>
      <c r="C170" s="143"/>
      <c r="D170" s="24" t="s">
        <v>24</v>
      </c>
      <c r="E170" s="56">
        <v>6201</v>
      </c>
      <c r="F170" s="12">
        <v>3.58</v>
      </c>
      <c r="G170" s="124"/>
      <c r="H170" s="244"/>
      <c r="I170" s="218"/>
      <c r="J170" s="218"/>
      <c r="K170" s="219"/>
    </row>
    <row r="171" spans="1:13" s="1" customFormat="1" ht="15.75" customHeight="1" thickBot="1" x14ac:dyDescent="0.3">
      <c r="B171" s="308"/>
      <c r="C171" s="144"/>
      <c r="D171" s="26" t="s">
        <v>25</v>
      </c>
      <c r="E171" s="64">
        <v>6401</v>
      </c>
      <c r="F171" s="13">
        <v>0.46</v>
      </c>
      <c r="G171" s="125"/>
      <c r="H171" s="245"/>
      <c r="I171" s="246"/>
      <c r="J171" s="246"/>
      <c r="K171" s="247"/>
    </row>
    <row r="172" spans="1:13" s="1" customFormat="1" ht="31.5" x14ac:dyDescent="0.25">
      <c r="A172" s="5"/>
      <c r="B172" s="48" t="s">
        <v>1</v>
      </c>
      <c r="C172" s="59" t="s">
        <v>2</v>
      </c>
      <c r="D172" s="59" t="s">
        <v>3</v>
      </c>
      <c r="E172" s="59" t="s">
        <v>4</v>
      </c>
      <c r="F172" s="59" t="s">
        <v>5</v>
      </c>
      <c r="G172" s="59" t="s">
        <v>6</v>
      </c>
      <c r="H172" s="116" t="s">
        <v>7</v>
      </c>
      <c r="I172" s="116"/>
      <c r="J172" s="116"/>
      <c r="K172" s="172"/>
      <c r="L172" s="60"/>
      <c r="M172" s="5"/>
    </row>
    <row r="173" spans="1:13" s="47" customFormat="1" ht="13.5" thickBot="1" x14ac:dyDescent="0.25">
      <c r="A173" s="45"/>
      <c r="B173" s="71">
        <v>1</v>
      </c>
      <c r="C173" s="72">
        <v>2</v>
      </c>
      <c r="D173" s="72">
        <v>3</v>
      </c>
      <c r="E173" s="72">
        <v>4</v>
      </c>
      <c r="F173" s="72">
        <v>5</v>
      </c>
      <c r="G173" s="72">
        <v>6</v>
      </c>
      <c r="H173" s="198">
        <v>7</v>
      </c>
      <c r="I173" s="198"/>
      <c r="J173" s="198"/>
      <c r="K173" s="199"/>
      <c r="L173" s="46"/>
      <c r="M173" s="45"/>
    </row>
    <row r="174" spans="1:13" s="1" customFormat="1" ht="15.75" customHeight="1" x14ac:dyDescent="0.25">
      <c r="B174" s="115" t="s">
        <v>36</v>
      </c>
      <c r="C174" s="145">
        <v>78</v>
      </c>
      <c r="D174" s="23" t="s">
        <v>25</v>
      </c>
      <c r="E174" s="58">
        <v>6150</v>
      </c>
      <c r="F174" s="15">
        <v>0.6</v>
      </c>
      <c r="G174" s="158" t="s">
        <v>17</v>
      </c>
      <c r="H174" s="145" t="s">
        <v>30</v>
      </c>
      <c r="I174" s="145"/>
      <c r="J174" s="145"/>
      <c r="K174" s="160"/>
    </row>
    <row r="175" spans="1:13" s="1" customFormat="1" ht="15.75" customHeight="1" x14ac:dyDescent="0.25">
      <c r="B175" s="138"/>
      <c r="C175" s="143"/>
      <c r="D175" s="24" t="s">
        <v>26</v>
      </c>
      <c r="E175" s="56">
        <v>6201</v>
      </c>
      <c r="F175" s="12">
        <v>10.85</v>
      </c>
      <c r="G175" s="152"/>
      <c r="H175" s="143"/>
      <c r="I175" s="143"/>
      <c r="J175" s="143"/>
      <c r="K175" s="161"/>
    </row>
    <row r="176" spans="1:13" s="1" customFormat="1" ht="15.75" customHeight="1" x14ac:dyDescent="0.25">
      <c r="B176" s="138"/>
      <c r="C176" s="143"/>
      <c r="D176" s="24" t="s">
        <v>27</v>
      </c>
      <c r="E176" s="56">
        <v>6401</v>
      </c>
      <c r="F176" s="12">
        <v>0.11</v>
      </c>
      <c r="G176" s="152"/>
      <c r="H176" s="143"/>
      <c r="I176" s="143"/>
      <c r="J176" s="143"/>
      <c r="K176" s="161"/>
    </row>
    <row r="177" spans="2:11" s="1" customFormat="1" ht="15.75" customHeight="1" x14ac:dyDescent="0.25">
      <c r="B177" s="138"/>
      <c r="C177" s="143">
        <v>92</v>
      </c>
      <c r="D177" s="24" t="s">
        <v>25</v>
      </c>
      <c r="E177" s="56">
        <v>5150</v>
      </c>
      <c r="F177" s="12">
        <v>2.63</v>
      </c>
      <c r="G177" s="152"/>
      <c r="H177" s="143"/>
      <c r="I177" s="143"/>
      <c r="J177" s="143"/>
      <c r="K177" s="161"/>
    </row>
    <row r="178" spans="2:11" s="1" customFormat="1" ht="15.75" customHeight="1" x14ac:dyDescent="0.25">
      <c r="B178" s="138"/>
      <c r="C178" s="143"/>
      <c r="D178" s="24" t="s">
        <v>26</v>
      </c>
      <c r="E178" s="56">
        <v>6201</v>
      </c>
      <c r="F178" s="12">
        <v>9.51</v>
      </c>
      <c r="G178" s="152"/>
      <c r="H178" s="143"/>
      <c r="I178" s="143"/>
      <c r="J178" s="143"/>
      <c r="K178" s="161"/>
    </row>
    <row r="179" spans="2:11" s="1" customFormat="1" ht="15.75" customHeight="1" x14ac:dyDescent="0.25">
      <c r="B179" s="138"/>
      <c r="C179" s="143">
        <v>93</v>
      </c>
      <c r="D179" s="24" t="s">
        <v>24</v>
      </c>
      <c r="E179" s="56">
        <v>6154</v>
      </c>
      <c r="F179" s="12">
        <v>14.22</v>
      </c>
      <c r="G179" s="152"/>
      <c r="H179" s="143"/>
      <c r="I179" s="143"/>
      <c r="J179" s="143"/>
      <c r="K179" s="161"/>
    </row>
    <row r="180" spans="2:11" s="1" customFormat="1" ht="15.75" customHeight="1" x14ac:dyDescent="0.25">
      <c r="B180" s="138"/>
      <c r="C180" s="143"/>
      <c r="D180" s="24" t="s">
        <v>25</v>
      </c>
      <c r="E180" s="56">
        <v>6201</v>
      </c>
      <c r="F180" s="12">
        <v>13.1</v>
      </c>
      <c r="G180" s="152"/>
      <c r="H180" s="143"/>
      <c r="I180" s="143"/>
      <c r="J180" s="143"/>
      <c r="K180" s="161"/>
    </row>
    <row r="181" spans="2:11" s="1" customFormat="1" ht="15.75" customHeight="1" x14ac:dyDescent="0.25">
      <c r="B181" s="138"/>
      <c r="C181" s="143"/>
      <c r="D181" s="24" t="s">
        <v>26</v>
      </c>
      <c r="E181" s="56">
        <v>6401</v>
      </c>
      <c r="F181" s="12">
        <v>0.27</v>
      </c>
      <c r="G181" s="152"/>
      <c r="H181" s="143"/>
      <c r="I181" s="143"/>
      <c r="J181" s="143"/>
      <c r="K181" s="161"/>
    </row>
    <row r="182" spans="2:11" s="1" customFormat="1" ht="15.75" customHeight="1" x14ac:dyDescent="0.25">
      <c r="B182" s="138"/>
      <c r="C182" s="163">
        <v>97</v>
      </c>
      <c r="D182" s="24" t="s">
        <v>24</v>
      </c>
      <c r="E182" s="56">
        <v>6154</v>
      </c>
      <c r="F182" s="12">
        <v>4.83</v>
      </c>
      <c r="G182" s="152"/>
      <c r="H182" s="143"/>
      <c r="I182" s="143"/>
      <c r="J182" s="143"/>
      <c r="K182" s="161"/>
    </row>
    <row r="183" spans="2:11" s="1" customFormat="1" ht="15.75" customHeight="1" x14ac:dyDescent="0.25">
      <c r="B183" s="138"/>
      <c r="C183" s="164"/>
      <c r="D183" s="24" t="s">
        <v>25</v>
      </c>
      <c r="E183" s="56">
        <v>6201</v>
      </c>
      <c r="F183" s="12">
        <v>6.44</v>
      </c>
      <c r="G183" s="152"/>
      <c r="H183" s="143"/>
      <c r="I183" s="143"/>
      <c r="J183" s="143"/>
      <c r="K183" s="161"/>
    </row>
    <row r="184" spans="2:11" s="1" customFormat="1" ht="15.75" customHeight="1" x14ac:dyDescent="0.25">
      <c r="B184" s="138"/>
      <c r="C184" s="165"/>
      <c r="D184" s="24" t="s">
        <v>26</v>
      </c>
      <c r="E184" s="56">
        <v>6401</v>
      </c>
      <c r="F184" s="12">
        <v>0.01</v>
      </c>
      <c r="G184" s="152"/>
      <c r="H184" s="143"/>
      <c r="I184" s="143"/>
      <c r="J184" s="143"/>
      <c r="K184" s="161"/>
    </row>
    <row r="185" spans="2:11" s="1" customFormat="1" ht="15.75" customHeight="1" x14ac:dyDescent="0.25">
      <c r="B185" s="138"/>
      <c r="C185" s="163">
        <v>98</v>
      </c>
      <c r="D185" s="24" t="s">
        <v>22</v>
      </c>
      <c r="E185" s="56">
        <v>4128</v>
      </c>
      <c r="F185" s="12">
        <v>11.43</v>
      </c>
      <c r="G185" s="152"/>
      <c r="H185" s="143"/>
      <c r="I185" s="143"/>
      <c r="J185" s="143"/>
      <c r="K185" s="161"/>
    </row>
    <row r="186" spans="2:11" s="1" customFormat="1" ht="15.75" customHeight="1" x14ac:dyDescent="0.25">
      <c r="B186" s="138"/>
      <c r="C186" s="164"/>
      <c r="D186" s="24" t="s">
        <v>23</v>
      </c>
      <c r="E186" s="56">
        <v>4230</v>
      </c>
      <c r="F186" s="25">
        <v>39.619999999999997</v>
      </c>
      <c r="G186" s="152"/>
      <c r="H186" s="143"/>
      <c r="I186" s="143"/>
      <c r="J186" s="143"/>
      <c r="K186" s="161"/>
    </row>
    <row r="187" spans="2:11" s="1" customFormat="1" ht="15.75" customHeight="1" x14ac:dyDescent="0.25">
      <c r="B187" s="138"/>
      <c r="C187" s="164"/>
      <c r="D187" s="24" t="s">
        <v>24</v>
      </c>
      <c r="E187" s="56">
        <v>4230</v>
      </c>
      <c r="F187" s="25">
        <v>13.87</v>
      </c>
      <c r="G187" s="152"/>
      <c r="H187" s="143"/>
      <c r="I187" s="143"/>
      <c r="J187" s="143"/>
      <c r="K187" s="161"/>
    </row>
    <row r="188" spans="2:11" s="1" customFormat="1" ht="15.75" customHeight="1" x14ac:dyDescent="0.25">
      <c r="B188" s="138"/>
      <c r="C188" s="164"/>
      <c r="D188" s="24" t="s">
        <v>25</v>
      </c>
      <c r="E188" s="56">
        <v>6201</v>
      </c>
      <c r="F188" s="25">
        <v>6.07</v>
      </c>
      <c r="G188" s="152"/>
      <c r="H188" s="143"/>
      <c r="I188" s="143"/>
      <c r="J188" s="143"/>
      <c r="K188" s="161"/>
    </row>
    <row r="189" spans="2:11" s="1" customFormat="1" ht="15.75" customHeight="1" x14ac:dyDescent="0.25">
      <c r="B189" s="138"/>
      <c r="C189" s="164"/>
      <c r="D189" s="24" t="s">
        <v>26</v>
      </c>
      <c r="E189" s="24" t="s">
        <v>45</v>
      </c>
      <c r="F189" s="25">
        <v>1.62</v>
      </c>
      <c r="G189" s="152"/>
      <c r="H189" s="143"/>
      <c r="I189" s="143"/>
      <c r="J189" s="143"/>
      <c r="K189" s="161"/>
    </row>
    <row r="190" spans="2:11" s="1" customFormat="1" ht="15.75" customHeight="1" x14ac:dyDescent="0.25">
      <c r="B190" s="138"/>
      <c r="C190" s="165"/>
      <c r="D190" s="24" t="s">
        <v>27</v>
      </c>
      <c r="E190" s="24" t="s">
        <v>46</v>
      </c>
      <c r="F190" s="25">
        <v>0.41</v>
      </c>
      <c r="G190" s="152"/>
      <c r="H190" s="143"/>
      <c r="I190" s="143"/>
      <c r="J190" s="143"/>
      <c r="K190" s="161"/>
    </row>
    <row r="191" spans="2:11" s="1" customFormat="1" ht="15.75" customHeight="1" x14ac:dyDescent="0.25">
      <c r="B191" s="138"/>
      <c r="C191" s="166">
        <v>99</v>
      </c>
      <c r="D191" s="24" t="s">
        <v>23</v>
      </c>
      <c r="E191" s="24" t="s">
        <v>47</v>
      </c>
      <c r="F191" s="25">
        <v>32.799999999999997</v>
      </c>
      <c r="G191" s="152"/>
      <c r="H191" s="143"/>
      <c r="I191" s="143"/>
      <c r="J191" s="143"/>
      <c r="K191" s="161"/>
    </row>
    <row r="192" spans="2:11" s="1" customFormat="1" ht="15.75" customHeight="1" x14ac:dyDescent="0.25">
      <c r="B192" s="138"/>
      <c r="C192" s="167"/>
      <c r="D192" s="24" t="s">
        <v>24</v>
      </c>
      <c r="E192" s="24" t="s">
        <v>45</v>
      </c>
      <c r="F192" s="25">
        <v>7.96</v>
      </c>
      <c r="G192" s="152"/>
      <c r="H192" s="143"/>
      <c r="I192" s="143"/>
      <c r="J192" s="143"/>
      <c r="K192" s="161"/>
    </row>
    <row r="193" spans="1:13" s="1" customFormat="1" ht="15.75" customHeight="1" x14ac:dyDescent="0.25">
      <c r="B193" s="138"/>
      <c r="C193" s="168"/>
      <c r="D193" s="24" t="s">
        <v>25</v>
      </c>
      <c r="E193" s="24" t="s">
        <v>48</v>
      </c>
      <c r="F193" s="25">
        <v>0.98</v>
      </c>
      <c r="G193" s="152"/>
      <c r="H193" s="143"/>
      <c r="I193" s="143"/>
      <c r="J193" s="143"/>
      <c r="K193" s="161"/>
    </row>
    <row r="194" spans="1:13" s="1" customFormat="1" ht="15.75" customHeight="1" x14ac:dyDescent="0.25">
      <c r="B194" s="138"/>
      <c r="C194" s="166" t="s">
        <v>37</v>
      </c>
      <c r="D194" s="24" t="s">
        <v>23</v>
      </c>
      <c r="E194" s="24" t="s">
        <v>47</v>
      </c>
      <c r="F194" s="25">
        <v>57.31</v>
      </c>
      <c r="G194" s="152"/>
      <c r="H194" s="143"/>
      <c r="I194" s="143"/>
      <c r="J194" s="143"/>
      <c r="K194" s="161"/>
    </row>
    <row r="195" spans="1:13" s="1" customFormat="1" ht="15.75" customHeight="1" x14ac:dyDescent="0.25">
      <c r="B195" s="138"/>
      <c r="C195" s="167"/>
      <c r="D195" s="24" t="s">
        <v>24</v>
      </c>
      <c r="E195" s="24" t="s">
        <v>49</v>
      </c>
      <c r="F195" s="25">
        <v>4.1399999999999997</v>
      </c>
      <c r="G195" s="152"/>
      <c r="H195" s="143"/>
      <c r="I195" s="143"/>
      <c r="J195" s="143"/>
      <c r="K195" s="161"/>
    </row>
    <row r="196" spans="1:13" s="1" customFormat="1" ht="15.75" customHeight="1" x14ac:dyDescent="0.25">
      <c r="B196" s="138"/>
      <c r="C196" s="168"/>
      <c r="D196" s="24" t="s">
        <v>25</v>
      </c>
      <c r="E196" s="24" t="s">
        <v>46</v>
      </c>
      <c r="F196" s="25">
        <v>0.69</v>
      </c>
      <c r="G196" s="152"/>
      <c r="H196" s="143"/>
      <c r="I196" s="143"/>
      <c r="J196" s="143"/>
      <c r="K196" s="161"/>
    </row>
    <row r="197" spans="1:13" s="1" customFormat="1" ht="15.75" customHeight="1" x14ac:dyDescent="0.25">
      <c r="B197" s="138"/>
      <c r="C197" s="166" t="s">
        <v>38</v>
      </c>
      <c r="D197" s="24" t="s">
        <v>22</v>
      </c>
      <c r="E197" s="24" t="s">
        <v>50</v>
      </c>
      <c r="F197" s="25">
        <v>63.55</v>
      </c>
      <c r="G197" s="152"/>
      <c r="H197" s="143"/>
      <c r="I197" s="143"/>
      <c r="J197" s="143"/>
      <c r="K197" s="161"/>
    </row>
    <row r="198" spans="1:13" s="1" customFormat="1" ht="15.75" customHeight="1" x14ac:dyDescent="0.25">
      <c r="B198" s="138"/>
      <c r="C198" s="168"/>
      <c r="D198" s="24" t="s">
        <v>23</v>
      </c>
      <c r="E198" s="24" t="s">
        <v>51</v>
      </c>
      <c r="F198" s="25">
        <v>74.849999999999994</v>
      </c>
      <c r="G198" s="152"/>
      <c r="H198" s="143"/>
      <c r="I198" s="143"/>
      <c r="J198" s="143"/>
      <c r="K198" s="161"/>
    </row>
    <row r="199" spans="1:13" s="1" customFormat="1" ht="15.75" customHeight="1" x14ac:dyDescent="0.25">
      <c r="B199" s="138"/>
      <c r="C199" s="166" t="s">
        <v>39</v>
      </c>
      <c r="D199" s="24" t="s">
        <v>22</v>
      </c>
      <c r="E199" s="24" t="s">
        <v>52</v>
      </c>
      <c r="F199" s="25">
        <v>9.34</v>
      </c>
      <c r="G199" s="152"/>
      <c r="H199" s="143"/>
      <c r="I199" s="143"/>
      <c r="J199" s="143"/>
      <c r="K199" s="161"/>
    </row>
    <row r="200" spans="1:13" s="1" customFormat="1" ht="15.75" customHeight="1" x14ac:dyDescent="0.25">
      <c r="B200" s="138"/>
      <c r="C200" s="168"/>
      <c r="D200" s="24" t="s">
        <v>23</v>
      </c>
      <c r="E200" s="24" t="s">
        <v>47</v>
      </c>
      <c r="F200" s="25">
        <v>29.73</v>
      </c>
      <c r="G200" s="152"/>
      <c r="H200" s="143"/>
      <c r="I200" s="143"/>
      <c r="J200" s="143"/>
      <c r="K200" s="161"/>
    </row>
    <row r="201" spans="1:13" s="1" customFormat="1" ht="15.75" customHeight="1" x14ac:dyDescent="0.25">
      <c r="B201" s="138"/>
      <c r="C201" s="166" t="s">
        <v>40</v>
      </c>
      <c r="D201" s="24" t="s">
        <v>23</v>
      </c>
      <c r="E201" s="24" t="s">
        <v>50</v>
      </c>
      <c r="F201" s="25">
        <v>17.829999999999998</v>
      </c>
      <c r="G201" s="152"/>
      <c r="H201" s="143"/>
      <c r="I201" s="143"/>
      <c r="J201" s="143"/>
      <c r="K201" s="161"/>
    </row>
    <row r="202" spans="1:13" s="1" customFormat="1" ht="15.75" customHeight="1" x14ac:dyDescent="0.25">
      <c r="B202" s="138"/>
      <c r="C202" s="168"/>
      <c r="D202" s="24" t="s">
        <v>24</v>
      </c>
      <c r="E202" s="24" t="s">
        <v>46</v>
      </c>
      <c r="F202" s="25">
        <v>0.94</v>
      </c>
      <c r="G202" s="152"/>
      <c r="H202" s="143"/>
      <c r="I202" s="143"/>
      <c r="J202" s="143"/>
      <c r="K202" s="161"/>
    </row>
    <row r="203" spans="1:13" s="1" customFormat="1" ht="15.75" customHeight="1" x14ac:dyDescent="0.25">
      <c r="B203" s="138"/>
      <c r="C203" s="166" t="s">
        <v>41</v>
      </c>
      <c r="D203" s="24" t="s">
        <v>24</v>
      </c>
      <c r="E203" s="24" t="s">
        <v>47</v>
      </c>
      <c r="F203" s="25">
        <v>29.67</v>
      </c>
      <c r="G203" s="152"/>
      <c r="H203" s="143"/>
      <c r="I203" s="143"/>
      <c r="J203" s="143"/>
      <c r="K203" s="161"/>
    </row>
    <row r="204" spans="1:13" s="1" customFormat="1" ht="15.75" customHeight="1" x14ac:dyDescent="0.25">
      <c r="B204" s="138"/>
      <c r="C204" s="167"/>
      <c r="D204" s="24" t="s">
        <v>25</v>
      </c>
      <c r="E204" s="24" t="s">
        <v>53</v>
      </c>
      <c r="F204" s="25">
        <v>53.27</v>
      </c>
      <c r="G204" s="152"/>
      <c r="H204" s="143"/>
      <c r="I204" s="143"/>
      <c r="J204" s="143"/>
      <c r="K204" s="161"/>
    </row>
    <row r="205" spans="1:13" s="1" customFormat="1" ht="15.75" customHeight="1" thickBot="1" x14ac:dyDescent="0.3">
      <c r="B205" s="117"/>
      <c r="C205" s="211"/>
      <c r="D205" s="26" t="s">
        <v>26</v>
      </c>
      <c r="E205" s="26" t="s">
        <v>45</v>
      </c>
      <c r="F205" s="27">
        <v>12.58</v>
      </c>
      <c r="G205" s="159"/>
      <c r="H205" s="144"/>
      <c r="I205" s="144"/>
      <c r="J205" s="144"/>
      <c r="K205" s="162"/>
    </row>
    <row r="206" spans="1:13" s="1" customFormat="1" ht="31.5" x14ac:dyDescent="0.25">
      <c r="A206" s="5"/>
      <c r="B206" s="48" t="s">
        <v>1</v>
      </c>
      <c r="C206" s="59" t="s">
        <v>2</v>
      </c>
      <c r="D206" s="59" t="s">
        <v>3</v>
      </c>
      <c r="E206" s="59" t="s">
        <v>4</v>
      </c>
      <c r="F206" s="59" t="s">
        <v>5</v>
      </c>
      <c r="G206" s="59" t="s">
        <v>6</v>
      </c>
      <c r="H206" s="116" t="s">
        <v>7</v>
      </c>
      <c r="I206" s="116"/>
      <c r="J206" s="116"/>
      <c r="K206" s="172"/>
      <c r="L206" s="60"/>
      <c r="M206" s="5"/>
    </row>
    <row r="207" spans="1:13" s="47" customFormat="1" ht="13.5" thickBot="1" x14ac:dyDescent="0.25">
      <c r="A207" s="45"/>
      <c r="B207" s="71">
        <v>1</v>
      </c>
      <c r="C207" s="72">
        <v>2</v>
      </c>
      <c r="D207" s="72">
        <v>3</v>
      </c>
      <c r="E207" s="72">
        <v>4</v>
      </c>
      <c r="F207" s="72">
        <v>5</v>
      </c>
      <c r="G207" s="72">
        <v>6</v>
      </c>
      <c r="H207" s="198">
        <v>7</v>
      </c>
      <c r="I207" s="198"/>
      <c r="J207" s="198"/>
      <c r="K207" s="199"/>
      <c r="L207" s="46"/>
      <c r="M207" s="45"/>
    </row>
    <row r="208" spans="1:13" s="1" customFormat="1" ht="15.75" customHeight="1" x14ac:dyDescent="0.25">
      <c r="B208" s="115" t="s">
        <v>36</v>
      </c>
      <c r="C208" s="221" t="s">
        <v>41</v>
      </c>
      <c r="D208" s="23" t="s">
        <v>27</v>
      </c>
      <c r="E208" s="23" t="s">
        <v>45</v>
      </c>
      <c r="F208" s="65">
        <v>4.53</v>
      </c>
      <c r="G208" s="123" t="s">
        <v>17</v>
      </c>
      <c r="H208" s="223" t="s">
        <v>70</v>
      </c>
      <c r="I208" s="224"/>
      <c r="J208" s="224"/>
      <c r="K208" s="225"/>
    </row>
    <row r="209" spans="2:11" s="1" customFormat="1" ht="15.75" customHeight="1" x14ac:dyDescent="0.25">
      <c r="B209" s="138"/>
      <c r="C209" s="222"/>
      <c r="D209" s="24" t="s">
        <v>28</v>
      </c>
      <c r="E209" s="24" t="s">
        <v>46</v>
      </c>
      <c r="F209" s="25">
        <v>0.68</v>
      </c>
      <c r="G209" s="124"/>
      <c r="H209" s="226"/>
      <c r="I209" s="227"/>
      <c r="J209" s="227"/>
      <c r="K209" s="228"/>
    </row>
    <row r="210" spans="2:11" s="1" customFormat="1" ht="15.75" customHeight="1" x14ac:dyDescent="0.25">
      <c r="B210" s="138"/>
      <c r="C210" s="222" t="s">
        <v>42</v>
      </c>
      <c r="D210" s="24" t="s">
        <v>23</v>
      </c>
      <c r="E210" s="24" t="s">
        <v>53</v>
      </c>
      <c r="F210" s="25">
        <v>17.41</v>
      </c>
      <c r="G210" s="124"/>
      <c r="H210" s="226"/>
      <c r="I210" s="227"/>
      <c r="J210" s="227"/>
      <c r="K210" s="228"/>
    </row>
    <row r="211" spans="2:11" s="1" customFormat="1" ht="15.75" customHeight="1" x14ac:dyDescent="0.25">
      <c r="B211" s="138"/>
      <c r="C211" s="222"/>
      <c r="D211" s="24" t="s">
        <v>24</v>
      </c>
      <c r="E211" s="24" t="s">
        <v>53</v>
      </c>
      <c r="F211" s="25">
        <v>31.24</v>
      </c>
      <c r="G211" s="124"/>
      <c r="H211" s="226"/>
      <c r="I211" s="227"/>
      <c r="J211" s="227"/>
      <c r="K211" s="228"/>
    </row>
    <row r="212" spans="2:11" s="1" customFormat="1" ht="15.75" customHeight="1" x14ac:dyDescent="0.25">
      <c r="B212" s="138"/>
      <c r="C212" s="222"/>
      <c r="D212" s="24" t="s">
        <v>25</v>
      </c>
      <c r="E212" s="24" t="s">
        <v>45</v>
      </c>
      <c r="F212" s="25">
        <v>9.1999999999999993</v>
      </c>
      <c r="G212" s="124"/>
      <c r="H212" s="226"/>
      <c r="I212" s="227"/>
      <c r="J212" s="227"/>
      <c r="K212" s="228"/>
    </row>
    <row r="213" spans="2:11" s="1" customFormat="1" ht="15.75" customHeight="1" x14ac:dyDescent="0.25">
      <c r="B213" s="138"/>
      <c r="C213" s="222"/>
      <c r="D213" s="24" t="s">
        <v>26</v>
      </c>
      <c r="E213" s="24" t="s">
        <v>45</v>
      </c>
      <c r="F213" s="25">
        <v>4.07</v>
      </c>
      <c r="G213" s="124"/>
      <c r="H213" s="226"/>
      <c r="I213" s="227"/>
      <c r="J213" s="227"/>
      <c r="K213" s="228"/>
    </row>
    <row r="214" spans="2:11" s="1" customFormat="1" ht="15.75" customHeight="1" x14ac:dyDescent="0.25">
      <c r="B214" s="138"/>
      <c r="C214" s="222"/>
      <c r="D214" s="24" t="s">
        <v>27</v>
      </c>
      <c r="E214" s="24" t="s">
        <v>46</v>
      </c>
      <c r="F214" s="25">
        <v>0.55000000000000004</v>
      </c>
      <c r="G214" s="124"/>
      <c r="H214" s="226"/>
      <c r="I214" s="227"/>
      <c r="J214" s="227"/>
      <c r="K214" s="228"/>
    </row>
    <row r="215" spans="2:11" s="1" customFormat="1" ht="15.75" customHeight="1" x14ac:dyDescent="0.25">
      <c r="B215" s="138"/>
      <c r="C215" s="222" t="s">
        <v>43</v>
      </c>
      <c r="D215" s="24" t="s">
        <v>23</v>
      </c>
      <c r="E215" s="24" t="s">
        <v>54</v>
      </c>
      <c r="F215" s="25">
        <v>18.11</v>
      </c>
      <c r="G215" s="124"/>
      <c r="H215" s="226"/>
      <c r="I215" s="227"/>
      <c r="J215" s="227"/>
      <c r="K215" s="228"/>
    </row>
    <row r="216" spans="2:11" s="1" customFormat="1" ht="15.75" customHeight="1" x14ac:dyDescent="0.25">
      <c r="B216" s="138"/>
      <c r="C216" s="222"/>
      <c r="D216" s="24" t="s">
        <v>24</v>
      </c>
      <c r="E216" s="24" t="s">
        <v>51</v>
      </c>
      <c r="F216" s="25">
        <v>28.19</v>
      </c>
      <c r="G216" s="124"/>
      <c r="H216" s="226"/>
      <c r="I216" s="227"/>
      <c r="J216" s="227"/>
      <c r="K216" s="228"/>
    </row>
    <row r="217" spans="2:11" s="1" customFormat="1" ht="15.75" customHeight="1" x14ac:dyDescent="0.25">
      <c r="B217" s="138"/>
      <c r="C217" s="222" t="s">
        <v>44</v>
      </c>
      <c r="D217" s="24" t="s">
        <v>23</v>
      </c>
      <c r="E217" s="24" t="s">
        <v>51</v>
      </c>
      <c r="F217" s="25">
        <v>19.89</v>
      </c>
      <c r="G217" s="124"/>
      <c r="H217" s="226"/>
      <c r="I217" s="227"/>
      <c r="J217" s="227"/>
      <c r="K217" s="228"/>
    </row>
    <row r="218" spans="2:11" s="1" customFormat="1" ht="15.75" customHeight="1" x14ac:dyDescent="0.25">
      <c r="B218" s="138"/>
      <c r="C218" s="222"/>
      <c r="D218" s="24" t="s">
        <v>24</v>
      </c>
      <c r="E218" s="24" t="s">
        <v>45</v>
      </c>
      <c r="F218" s="25">
        <v>14.45</v>
      </c>
      <c r="G218" s="124"/>
      <c r="H218" s="226"/>
      <c r="I218" s="227"/>
      <c r="J218" s="227"/>
      <c r="K218" s="228"/>
    </row>
    <row r="219" spans="2:11" s="1" customFormat="1" ht="15.75" customHeight="1" x14ac:dyDescent="0.25">
      <c r="B219" s="138"/>
      <c r="C219" s="222"/>
      <c r="D219" s="24" t="s">
        <v>25</v>
      </c>
      <c r="E219" s="24" t="s">
        <v>45</v>
      </c>
      <c r="F219" s="25">
        <v>10.61</v>
      </c>
      <c r="G219" s="124"/>
      <c r="H219" s="226"/>
      <c r="I219" s="227"/>
      <c r="J219" s="227"/>
      <c r="K219" s="228"/>
    </row>
    <row r="220" spans="2:11" s="1" customFormat="1" ht="15.75" customHeight="1" x14ac:dyDescent="0.25">
      <c r="B220" s="138"/>
      <c r="C220" s="222"/>
      <c r="D220" s="24" t="s">
        <v>26</v>
      </c>
      <c r="E220" s="24" t="s">
        <v>46</v>
      </c>
      <c r="F220" s="25">
        <v>1.51</v>
      </c>
      <c r="G220" s="206"/>
      <c r="H220" s="229"/>
      <c r="I220" s="230"/>
      <c r="J220" s="230"/>
      <c r="K220" s="231"/>
    </row>
    <row r="221" spans="2:11" s="1" customFormat="1" ht="15.75" customHeight="1" thickBot="1" x14ac:dyDescent="0.3">
      <c r="B221" s="139"/>
      <c r="C221" s="214" t="s">
        <v>55</v>
      </c>
      <c r="D221" s="214"/>
      <c r="E221" s="214"/>
      <c r="F221" s="77">
        <f>F220+F219+F218+F217+F216+F215+F214+F213+F212+F211+F210+F209+F208+F205+F204+F203+F202+F201+F200+F199+F198+F197+F196+F195+F194+F193+F192+F191+F190+F189+F188+F187+F186+F185+F184+F183+F182+F181+F180+F179+F178+F177+F176+F175+F174+F171+F170+F169+F168+F167+F166+F165+F164+F163+F162+F161+F160+F159+F158+F157+F156+F155+F154+F153+F152+F151+F150+F149+F148+F147+F146+F145+F144</f>
        <v>1129.77</v>
      </c>
      <c r="G221" s="212"/>
      <c r="H221" s="212"/>
      <c r="I221" s="212"/>
      <c r="J221" s="212"/>
      <c r="K221" s="213"/>
    </row>
    <row r="222" spans="2:11" s="4" customFormat="1" ht="15.75" customHeight="1" thickBot="1" x14ac:dyDescent="0.3">
      <c r="B222" s="44"/>
      <c r="C222" s="67"/>
      <c r="D222" s="67"/>
      <c r="E222" s="67"/>
      <c r="F222" s="68"/>
      <c r="G222" s="69"/>
      <c r="H222" s="69"/>
      <c r="I222" s="69"/>
      <c r="J222" s="69"/>
      <c r="K222" s="69"/>
    </row>
    <row r="223" spans="2:11" s="4" customFormat="1" ht="15.75" customHeight="1" x14ac:dyDescent="0.25">
      <c r="B223" s="98"/>
      <c r="C223" s="67"/>
      <c r="D223" s="67"/>
      <c r="E223" s="67"/>
      <c r="F223" s="68"/>
      <c r="G223" s="69"/>
      <c r="H223" s="69"/>
      <c r="I223" s="69"/>
      <c r="J223" s="69"/>
      <c r="K223" s="69"/>
    </row>
    <row r="224" spans="2:11" s="4" customFormat="1" ht="15.75" customHeight="1" x14ac:dyDescent="0.25">
      <c r="B224" s="98"/>
      <c r="C224" s="67"/>
      <c r="D224" s="67"/>
      <c r="E224" s="67"/>
      <c r="F224" s="68"/>
      <c r="G224" s="69"/>
      <c r="H224" s="69"/>
      <c r="I224" s="69"/>
      <c r="J224" s="69"/>
      <c r="K224" s="69"/>
    </row>
    <row r="225" spans="2:11" s="4" customFormat="1" ht="15.75" customHeight="1" x14ac:dyDescent="0.25">
      <c r="B225" s="98"/>
      <c r="C225" s="67"/>
      <c r="D225" s="67"/>
      <c r="E225" s="67"/>
      <c r="F225" s="68"/>
      <c r="G225" s="69"/>
      <c r="H225" s="69"/>
      <c r="I225" s="69"/>
      <c r="J225" s="69"/>
      <c r="K225" s="69"/>
    </row>
    <row r="226" spans="2:11" s="4" customFormat="1" ht="15.75" customHeight="1" x14ac:dyDescent="0.25">
      <c r="B226" s="98"/>
      <c r="C226" s="67"/>
      <c r="D226" s="67"/>
      <c r="E226" s="67"/>
      <c r="F226" s="68"/>
      <c r="G226" s="69"/>
      <c r="H226" s="69"/>
      <c r="I226" s="69"/>
      <c r="J226" s="69"/>
      <c r="K226" s="69"/>
    </row>
    <row r="227" spans="2:11" s="4" customFormat="1" ht="15.75" customHeight="1" x14ac:dyDescent="0.25">
      <c r="B227" s="98"/>
      <c r="C227" s="67"/>
      <c r="D227" s="67"/>
      <c r="E227" s="67"/>
      <c r="F227" s="68"/>
      <c r="G227" s="69"/>
      <c r="H227" s="69"/>
      <c r="I227" s="69"/>
      <c r="J227" s="69"/>
      <c r="K227" s="69"/>
    </row>
    <row r="228" spans="2:11" s="4" customFormat="1" ht="15.75" customHeight="1" thickBot="1" x14ac:dyDescent="0.3">
      <c r="B228" s="98"/>
      <c r="C228" s="67"/>
      <c r="D228" s="67"/>
      <c r="E228" s="67"/>
      <c r="F228" s="68"/>
      <c r="G228" s="69"/>
      <c r="H228" s="69"/>
      <c r="I228" s="69"/>
      <c r="J228" s="69"/>
      <c r="K228" s="69"/>
    </row>
    <row r="229" spans="2:11" s="4" customFormat="1" ht="15.75" customHeight="1" x14ac:dyDescent="0.25">
      <c r="B229" s="98"/>
      <c r="C229" s="67"/>
      <c r="D229" s="67"/>
      <c r="E229" s="67"/>
      <c r="F229" s="68"/>
      <c r="G229" s="69"/>
      <c r="H229" s="69"/>
      <c r="I229" s="69"/>
      <c r="J229" s="69"/>
      <c r="K229" s="69"/>
    </row>
    <row r="230" spans="2:11" s="4" customFormat="1" ht="15.75" customHeight="1" x14ac:dyDescent="0.25">
      <c r="B230" s="98"/>
      <c r="C230" s="67"/>
      <c r="D230" s="67"/>
      <c r="E230" s="67"/>
      <c r="F230" s="68"/>
      <c r="G230" s="69"/>
      <c r="H230" s="69"/>
      <c r="I230" s="69"/>
      <c r="J230" s="69"/>
      <c r="K230" s="69"/>
    </row>
    <row r="231" spans="2:11" s="4" customFormat="1" ht="15.75" customHeight="1" x14ac:dyDescent="0.25">
      <c r="B231" s="98"/>
      <c r="C231" s="67"/>
      <c r="D231" s="67"/>
      <c r="E231" s="67"/>
      <c r="F231" s="68"/>
      <c r="G231" s="69"/>
      <c r="H231" s="69"/>
      <c r="I231" s="69"/>
      <c r="J231" s="69"/>
      <c r="K231" s="69"/>
    </row>
    <row r="232" spans="2:11" s="4" customFormat="1" ht="15.75" customHeight="1" x14ac:dyDescent="0.25">
      <c r="B232" s="98"/>
      <c r="C232" s="67"/>
      <c r="D232" s="67"/>
      <c r="E232" s="67"/>
      <c r="F232" s="68"/>
      <c r="G232" s="69"/>
      <c r="H232" s="69"/>
      <c r="I232" s="69"/>
      <c r="J232" s="69"/>
      <c r="K232" s="69"/>
    </row>
    <row r="233" spans="2:11" s="4" customFormat="1" ht="15.75" customHeight="1" x14ac:dyDescent="0.25">
      <c r="B233" s="98"/>
      <c r="C233" s="67"/>
      <c r="D233" s="67"/>
      <c r="E233" s="67"/>
      <c r="F233" s="68"/>
      <c r="G233" s="69"/>
      <c r="H233" s="69"/>
      <c r="I233" s="69"/>
      <c r="J233" s="69"/>
      <c r="K233" s="69"/>
    </row>
    <row r="234" spans="2:11" s="4" customFormat="1" ht="15.75" customHeight="1" x14ac:dyDescent="0.25">
      <c r="B234" s="98"/>
      <c r="C234" s="67"/>
      <c r="D234" s="67"/>
      <c r="E234" s="67"/>
      <c r="F234" s="68"/>
      <c r="G234" s="69"/>
      <c r="H234" s="69"/>
      <c r="I234" s="69"/>
      <c r="J234" s="69"/>
      <c r="K234" s="69"/>
    </row>
    <row r="235" spans="2:11" s="4" customFormat="1" ht="15.75" customHeight="1" x14ac:dyDescent="0.25">
      <c r="B235" s="98"/>
      <c r="C235" s="67"/>
      <c r="D235" s="67"/>
      <c r="E235" s="67"/>
      <c r="F235" s="68"/>
      <c r="G235" s="69"/>
      <c r="H235" s="69"/>
      <c r="I235" s="69"/>
      <c r="J235" s="69"/>
      <c r="K235" s="69"/>
    </row>
    <row r="236" spans="2:11" s="4" customFormat="1" ht="15.75" customHeight="1" x14ac:dyDescent="0.25">
      <c r="B236" s="98"/>
      <c r="C236" s="67"/>
      <c r="D236" s="67"/>
      <c r="E236" s="67"/>
      <c r="F236" s="68"/>
      <c r="G236" s="69"/>
      <c r="H236" s="69"/>
      <c r="I236" s="69"/>
      <c r="J236" s="69"/>
      <c r="K236" s="69"/>
    </row>
    <row r="237" spans="2:11" s="5" customFormat="1" ht="14.25" customHeight="1" x14ac:dyDescent="0.25">
      <c r="B237" s="294"/>
      <c r="C237" s="294"/>
      <c r="D237" s="294"/>
      <c r="E237" s="294"/>
      <c r="F237" s="294"/>
      <c r="G237" s="294"/>
      <c r="H237" s="294"/>
      <c r="I237" s="294"/>
      <c r="J237" s="294"/>
      <c r="K237" s="294"/>
    </row>
    <row r="238" spans="2:11" s="70" customFormat="1" ht="18.75" customHeight="1" x14ac:dyDescent="0.25"/>
    <row r="239" spans="2:11" s="70" customFormat="1" ht="18.75" customHeight="1" thickBot="1" x14ac:dyDescent="0.3"/>
    <row r="240" spans="2:11" s="1" customFormat="1" ht="16.5" thickBot="1" x14ac:dyDescent="0.3">
      <c r="B240" s="291" t="s">
        <v>61</v>
      </c>
      <c r="C240" s="292"/>
      <c r="D240" s="292"/>
      <c r="E240" s="292"/>
      <c r="F240" s="292"/>
      <c r="G240" s="292"/>
      <c r="H240" s="292"/>
      <c r="I240" s="292"/>
      <c r="J240" s="292"/>
      <c r="K240" s="293"/>
    </row>
    <row r="241" spans="1:13" s="1" customFormat="1" ht="11.25" customHeight="1" thickBot="1" x14ac:dyDescent="0.3">
      <c r="K241" s="28"/>
    </row>
    <row r="242" spans="1:13" s="1" customFormat="1" ht="31.5" x14ac:dyDescent="0.25">
      <c r="B242" s="33" t="s">
        <v>1</v>
      </c>
      <c r="C242" s="34" t="s">
        <v>2</v>
      </c>
      <c r="D242" s="34" t="s">
        <v>3</v>
      </c>
      <c r="E242" s="34" t="s">
        <v>4</v>
      </c>
      <c r="F242" s="40" t="s">
        <v>5</v>
      </c>
      <c r="G242" s="34" t="s">
        <v>6</v>
      </c>
      <c r="H242" s="195" t="s">
        <v>7</v>
      </c>
      <c r="I242" s="195"/>
      <c r="J242" s="195"/>
      <c r="K242" s="196"/>
    </row>
    <row r="243" spans="1:13" s="47" customFormat="1" ht="13.5" thickBot="1" x14ac:dyDescent="0.25">
      <c r="A243" s="45"/>
      <c r="B243" s="50">
        <v>1</v>
      </c>
      <c r="C243" s="51">
        <v>2</v>
      </c>
      <c r="D243" s="51">
        <v>3</v>
      </c>
      <c r="E243" s="51">
        <v>4</v>
      </c>
      <c r="F243" s="51">
        <v>5</v>
      </c>
      <c r="G243" s="51">
        <v>6</v>
      </c>
      <c r="H243" s="179">
        <v>7</v>
      </c>
      <c r="I243" s="179"/>
      <c r="J243" s="179"/>
      <c r="K243" s="180"/>
      <c r="L243" s="46"/>
      <c r="M243" s="45"/>
    </row>
    <row r="244" spans="1:13" s="1" customFormat="1" ht="15.75" customHeight="1" x14ac:dyDescent="0.25">
      <c r="B244" s="169" t="s">
        <v>31</v>
      </c>
      <c r="C244" s="197">
        <v>1</v>
      </c>
      <c r="D244" s="23" t="s">
        <v>22</v>
      </c>
      <c r="E244" s="58">
        <v>4423</v>
      </c>
      <c r="F244" s="87">
        <v>20.83</v>
      </c>
      <c r="G244" s="123" t="s">
        <v>62</v>
      </c>
      <c r="H244" s="282" t="s">
        <v>64</v>
      </c>
      <c r="I244" s="283"/>
      <c r="J244" s="283"/>
      <c r="K244" s="284"/>
    </row>
    <row r="245" spans="1:13" s="1" customFormat="1" ht="15.75" customHeight="1" x14ac:dyDescent="0.25">
      <c r="B245" s="170"/>
      <c r="C245" s="164"/>
      <c r="D245" s="24" t="s">
        <v>23</v>
      </c>
      <c r="E245" s="56">
        <v>4423</v>
      </c>
      <c r="F245" s="88">
        <v>8.75</v>
      </c>
      <c r="G245" s="124"/>
      <c r="H245" s="285"/>
      <c r="I245" s="286"/>
      <c r="J245" s="286"/>
      <c r="K245" s="287"/>
    </row>
    <row r="246" spans="1:13" s="1" customFormat="1" ht="15.75" customHeight="1" x14ac:dyDescent="0.25">
      <c r="B246" s="170"/>
      <c r="C246" s="164"/>
      <c r="D246" s="24" t="s">
        <v>24</v>
      </c>
      <c r="E246" s="56">
        <v>5150</v>
      </c>
      <c r="F246" s="88">
        <v>7.51</v>
      </c>
      <c r="G246" s="124"/>
      <c r="H246" s="285"/>
      <c r="I246" s="286"/>
      <c r="J246" s="286"/>
      <c r="K246" s="287"/>
    </row>
    <row r="247" spans="1:13" s="1" customFormat="1" ht="15.75" customHeight="1" x14ac:dyDescent="0.25">
      <c r="B247" s="170"/>
      <c r="C247" s="164"/>
      <c r="D247" s="24" t="s">
        <v>25</v>
      </c>
      <c r="E247" s="56">
        <v>6201</v>
      </c>
      <c r="F247" s="88">
        <v>41.95</v>
      </c>
      <c r="G247" s="124"/>
      <c r="H247" s="285"/>
      <c r="I247" s="286"/>
      <c r="J247" s="286"/>
      <c r="K247" s="287"/>
    </row>
    <row r="248" spans="1:13" s="1" customFormat="1" ht="15.75" customHeight="1" x14ac:dyDescent="0.25">
      <c r="B248" s="170"/>
      <c r="C248" s="165"/>
      <c r="D248" s="53" t="s">
        <v>26</v>
      </c>
      <c r="E248" s="56">
        <v>6401</v>
      </c>
      <c r="F248" s="88">
        <v>0.21</v>
      </c>
      <c r="G248" s="124"/>
      <c r="H248" s="285"/>
      <c r="I248" s="286"/>
      <c r="J248" s="286"/>
      <c r="K248" s="287"/>
    </row>
    <row r="249" spans="1:13" s="1" customFormat="1" ht="15.75" customHeight="1" x14ac:dyDescent="0.25">
      <c r="B249" s="170"/>
      <c r="C249" s="163">
        <v>2</v>
      </c>
      <c r="D249" s="24" t="s">
        <v>22</v>
      </c>
      <c r="E249" s="56">
        <v>4333</v>
      </c>
      <c r="F249" s="88">
        <v>64.400000000000006</v>
      </c>
      <c r="G249" s="124"/>
      <c r="H249" s="285"/>
      <c r="I249" s="286"/>
      <c r="J249" s="286"/>
      <c r="K249" s="287"/>
    </row>
    <row r="250" spans="1:13" s="1" customFormat="1" ht="15.75" customHeight="1" x14ac:dyDescent="0.25">
      <c r="B250" s="170"/>
      <c r="C250" s="164"/>
      <c r="D250" s="24" t="s">
        <v>23</v>
      </c>
      <c r="E250" s="56">
        <v>5150</v>
      </c>
      <c r="F250" s="88">
        <v>5.58</v>
      </c>
      <c r="G250" s="124"/>
      <c r="H250" s="285"/>
      <c r="I250" s="286"/>
      <c r="J250" s="286"/>
      <c r="K250" s="287"/>
    </row>
    <row r="251" spans="1:13" s="1" customFormat="1" ht="15.75" customHeight="1" x14ac:dyDescent="0.25">
      <c r="B251" s="170"/>
      <c r="C251" s="164"/>
      <c r="D251" s="24" t="s">
        <v>24</v>
      </c>
      <c r="E251" s="56">
        <v>5260</v>
      </c>
      <c r="F251" s="88">
        <v>20.69</v>
      </c>
      <c r="G251" s="124"/>
      <c r="H251" s="285"/>
      <c r="I251" s="286"/>
      <c r="J251" s="286"/>
      <c r="K251" s="287"/>
    </row>
    <row r="252" spans="1:13" s="1" customFormat="1" ht="15.75" customHeight="1" x14ac:dyDescent="0.25">
      <c r="B252" s="170"/>
      <c r="C252" s="165"/>
      <c r="D252" s="53" t="s">
        <v>25</v>
      </c>
      <c r="E252" s="56">
        <v>6401</v>
      </c>
      <c r="F252" s="88">
        <v>0.14000000000000001</v>
      </c>
      <c r="G252" s="124"/>
      <c r="H252" s="285"/>
      <c r="I252" s="286"/>
      <c r="J252" s="286"/>
      <c r="K252" s="287"/>
    </row>
    <row r="253" spans="1:13" s="1" customFormat="1" ht="15.75" customHeight="1" x14ac:dyDescent="0.25">
      <c r="B253" s="170"/>
      <c r="C253" s="163">
        <v>3</v>
      </c>
      <c r="D253" s="24" t="s">
        <v>22</v>
      </c>
      <c r="E253" s="56">
        <v>4128</v>
      </c>
      <c r="F253" s="88">
        <v>54.22</v>
      </c>
      <c r="G253" s="124"/>
      <c r="H253" s="285"/>
      <c r="I253" s="286"/>
      <c r="J253" s="286"/>
      <c r="K253" s="287"/>
    </row>
    <row r="254" spans="1:13" s="1" customFormat="1" ht="15.75" customHeight="1" x14ac:dyDescent="0.25">
      <c r="B254" s="170"/>
      <c r="C254" s="164"/>
      <c r="D254" s="24" t="s">
        <v>23</v>
      </c>
      <c r="E254" s="56">
        <v>4333</v>
      </c>
      <c r="F254" s="88">
        <v>11.62</v>
      </c>
      <c r="G254" s="124"/>
      <c r="H254" s="285"/>
      <c r="I254" s="286"/>
      <c r="J254" s="286"/>
      <c r="K254" s="287"/>
    </row>
    <row r="255" spans="1:13" s="1" customFormat="1" ht="15.75" customHeight="1" x14ac:dyDescent="0.25">
      <c r="B255" s="170"/>
      <c r="C255" s="164"/>
      <c r="D255" s="24" t="s">
        <v>24</v>
      </c>
      <c r="E255" s="56">
        <v>4333</v>
      </c>
      <c r="F255" s="88">
        <v>15.23</v>
      </c>
      <c r="G255" s="124"/>
      <c r="H255" s="285"/>
      <c r="I255" s="286"/>
      <c r="J255" s="286"/>
      <c r="K255" s="287"/>
    </row>
    <row r="256" spans="1:13" s="1" customFormat="1" ht="15.75" customHeight="1" x14ac:dyDescent="0.25">
      <c r="B256" s="170"/>
      <c r="C256" s="164"/>
      <c r="D256" s="24" t="s">
        <v>25</v>
      </c>
      <c r="E256" s="56">
        <v>5260</v>
      </c>
      <c r="F256" s="88">
        <v>18.68</v>
      </c>
      <c r="G256" s="124"/>
      <c r="H256" s="285"/>
      <c r="I256" s="286"/>
      <c r="J256" s="286"/>
      <c r="K256" s="287"/>
    </row>
    <row r="257" spans="2:11" s="1" customFormat="1" ht="15.75" customHeight="1" x14ac:dyDescent="0.25">
      <c r="B257" s="170"/>
      <c r="C257" s="165"/>
      <c r="D257" s="53" t="s">
        <v>26</v>
      </c>
      <c r="E257" s="56">
        <v>6401</v>
      </c>
      <c r="F257" s="88">
        <v>0.05</v>
      </c>
      <c r="G257" s="124"/>
      <c r="H257" s="285"/>
      <c r="I257" s="286"/>
      <c r="J257" s="286"/>
      <c r="K257" s="287"/>
    </row>
    <row r="258" spans="2:11" s="1" customFormat="1" ht="15.75" customHeight="1" x14ac:dyDescent="0.25">
      <c r="B258" s="170"/>
      <c r="C258" s="163">
        <v>4</v>
      </c>
      <c r="D258" s="24" t="s">
        <v>22</v>
      </c>
      <c r="E258" s="56">
        <v>4432</v>
      </c>
      <c r="F258" s="88">
        <v>53.28</v>
      </c>
      <c r="G258" s="124"/>
      <c r="H258" s="285"/>
      <c r="I258" s="286"/>
      <c r="J258" s="286"/>
      <c r="K258" s="287"/>
    </row>
    <row r="259" spans="2:11" s="1" customFormat="1" ht="15.75" customHeight="1" x14ac:dyDescent="0.25">
      <c r="B259" s="170"/>
      <c r="C259" s="164"/>
      <c r="D259" s="24" t="s">
        <v>23</v>
      </c>
      <c r="E259" s="56">
        <v>6201</v>
      </c>
      <c r="F259" s="88">
        <v>49.22</v>
      </c>
      <c r="G259" s="124"/>
      <c r="H259" s="285"/>
      <c r="I259" s="286"/>
      <c r="J259" s="286"/>
      <c r="K259" s="287"/>
    </row>
    <row r="260" spans="2:11" s="1" customFormat="1" ht="15.75" customHeight="1" x14ac:dyDescent="0.25">
      <c r="B260" s="170"/>
      <c r="C260" s="165"/>
      <c r="D260" s="24" t="s">
        <v>24</v>
      </c>
      <c r="E260" s="56">
        <v>6401</v>
      </c>
      <c r="F260" s="88">
        <v>0.01</v>
      </c>
      <c r="G260" s="124"/>
      <c r="H260" s="285"/>
      <c r="I260" s="286"/>
      <c r="J260" s="286"/>
      <c r="K260" s="287"/>
    </row>
    <row r="261" spans="2:11" s="1" customFormat="1" ht="15.75" customHeight="1" x14ac:dyDescent="0.25">
      <c r="B261" s="170"/>
      <c r="C261" s="163">
        <v>5</v>
      </c>
      <c r="D261" s="24" t="s">
        <v>22</v>
      </c>
      <c r="E261" s="56">
        <v>4333</v>
      </c>
      <c r="F261" s="88">
        <v>24.7</v>
      </c>
      <c r="G261" s="124"/>
      <c r="H261" s="285"/>
      <c r="I261" s="286"/>
      <c r="J261" s="286"/>
      <c r="K261" s="287"/>
    </row>
    <row r="262" spans="2:11" s="1" customFormat="1" ht="15.75" customHeight="1" x14ac:dyDescent="0.25">
      <c r="B262" s="170"/>
      <c r="C262" s="164"/>
      <c r="D262" s="24" t="s">
        <v>23</v>
      </c>
      <c r="E262" s="56">
        <v>5150</v>
      </c>
      <c r="F262" s="88">
        <v>5.19</v>
      </c>
      <c r="G262" s="124"/>
      <c r="H262" s="285"/>
      <c r="I262" s="286"/>
      <c r="J262" s="286"/>
      <c r="K262" s="287"/>
    </row>
    <row r="263" spans="2:11" s="1" customFormat="1" ht="15.75" customHeight="1" x14ac:dyDescent="0.25">
      <c r="B263" s="170"/>
      <c r="C263" s="164"/>
      <c r="D263" s="24" t="s">
        <v>24</v>
      </c>
      <c r="E263" s="56">
        <v>5150</v>
      </c>
      <c r="F263" s="88">
        <v>3.99</v>
      </c>
      <c r="G263" s="124"/>
      <c r="H263" s="285"/>
      <c r="I263" s="286"/>
      <c r="J263" s="286"/>
      <c r="K263" s="287"/>
    </row>
    <row r="264" spans="2:11" s="1" customFormat="1" ht="15.75" customHeight="1" x14ac:dyDescent="0.25">
      <c r="B264" s="170"/>
      <c r="C264" s="164"/>
      <c r="D264" s="24" t="s">
        <v>25</v>
      </c>
      <c r="E264" s="56">
        <v>6301</v>
      </c>
      <c r="F264" s="88">
        <v>0.67</v>
      </c>
      <c r="G264" s="124"/>
      <c r="H264" s="285"/>
      <c r="I264" s="286"/>
      <c r="J264" s="286"/>
      <c r="K264" s="287"/>
    </row>
    <row r="265" spans="2:11" s="1" customFormat="1" ht="15.75" customHeight="1" x14ac:dyDescent="0.25">
      <c r="B265" s="170"/>
      <c r="C265" s="164"/>
      <c r="D265" s="53" t="s">
        <v>26</v>
      </c>
      <c r="E265" s="56">
        <v>6201</v>
      </c>
      <c r="F265" s="88">
        <v>33.01</v>
      </c>
      <c r="G265" s="124"/>
      <c r="H265" s="285"/>
      <c r="I265" s="286"/>
      <c r="J265" s="286"/>
      <c r="K265" s="287"/>
    </row>
    <row r="266" spans="2:11" s="1" customFormat="1" ht="15.75" customHeight="1" x14ac:dyDescent="0.25">
      <c r="B266" s="170"/>
      <c r="C266" s="165"/>
      <c r="D266" s="24" t="s">
        <v>27</v>
      </c>
      <c r="E266" s="56">
        <v>6401</v>
      </c>
      <c r="F266" s="88">
        <v>0.23</v>
      </c>
      <c r="G266" s="124"/>
      <c r="H266" s="285"/>
      <c r="I266" s="286"/>
      <c r="J266" s="286"/>
      <c r="K266" s="287"/>
    </row>
    <row r="267" spans="2:11" s="1" customFormat="1" ht="15.75" customHeight="1" x14ac:dyDescent="0.25">
      <c r="B267" s="170"/>
      <c r="C267" s="163">
        <v>6</v>
      </c>
      <c r="D267" s="24" t="s">
        <v>22</v>
      </c>
      <c r="E267" s="56">
        <v>4208</v>
      </c>
      <c r="F267" s="88">
        <v>78.97</v>
      </c>
      <c r="G267" s="124"/>
      <c r="H267" s="285"/>
      <c r="I267" s="286"/>
      <c r="J267" s="286"/>
      <c r="K267" s="287"/>
    </row>
    <row r="268" spans="2:11" s="1" customFormat="1" ht="15.75" customHeight="1" x14ac:dyDescent="0.25">
      <c r="B268" s="170"/>
      <c r="C268" s="164"/>
      <c r="D268" s="24" t="s">
        <v>23</v>
      </c>
      <c r="E268" s="56">
        <v>4209</v>
      </c>
      <c r="F268" s="88">
        <v>13.12</v>
      </c>
      <c r="G268" s="124"/>
      <c r="H268" s="285"/>
      <c r="I268" s="286"/>
      <c r="J268" s="286"/>
      <c r="K268" s="287"/>
    </row>
    <row r="269" spans="2:11" s="1" customFormat="1" ht="15.75" customHeight="1" x14ac:dyDescent="0.25">
      <c r="B269" s="170"/>
      <c r="C269" s="164"/>
      <c r="D269" s="24" t="s">
        <v>24</v>
      </c>
      <c r="E269" s="56">
        <v>5150</v>
      </c>
      <c r="F269" s="88">
        <v>1.25</v>
      </c>
      <c r="G269" s="124"/>
      <c r="H269" s="285"/>
      <c r="I269" s="286"/>
      <c r="J269" s="286"/>
      <c r="K269" s="287"/>
    </row>
    <row r="270" spans="2:11" s="1" customFormat="1" ht="15.75" customHeight="1" x14ac:dyDescent="0.25">
      <c r="B270" s="170"/>
      <c r="C270" s="164"/>
      <c r="D270" s="24" t="s">
        <v>25</v>
      </c>
      <c r="E270" s="56">
        <v>5150</v>
      </c>
      <c r="F270" s="88">
        <v>2.19</v>
      </c>
      <c r="G270" s="124"/>
      <c r="H270" s="285"/>
      <c r="I270" s="286"/>
      <c r="J270" s="286"/>
      <c r="K270" s="287"/>
    </row>
    <row r="271" spans="2:11" s="1" customFormat="1" ht="15.75" customHeight="1" x14ac:dyDescent="0.25">
      <c r="B271" s="170"/>
      <c r="C271" s="164"/>
      <c r="D271" s="53" t="s">
        <v>26</v>
      </c>
      <c r="E271" s="56">
        <v>6301</v>
      </c>
      <c r="F271" s="88">
        <v>3.38</v>
      </c>
      <c r="G271" s="124"/>
      <c r="H271" s="285"/>
      <c r="I271" s="286"/>
      <c r="J271" s="286"/>
      <c r="K271" s="287"/>
    </row>
    <row r="272" spans="2:11" s="1" customFormat="1" ht="15.75" customHeight="1" thickBot="1" x14ac:dyDescent="0.3">
      <c r="B272" s="232"/>
      <c r="C272" s="233"/>
      <c r="D272" s="26" t="s">
        <v>27</v>
      </c>
      <c r="E272" s="64">
        <v>6601</v>
      </c>
      <c r="F272" s="89">
        <v>0.17</v>
      </c>
      <c r="G272" s="125"/>
      <c r="H272" s="288"/>
      <c r="I272" s="289"/>
      <c r="J272" s="289"/>
      <c r="K272" s="290"/>
    </row>
    <row r="273" spans="1:13" s="1" customFormat="1" ht="31.5" x14ac:dyDescent="0.25">
      <c r="B273" s="33" t="s">
        <v>1</v>
      </c>
      <c r="C273" s="55" t="s">
        <v>2</v>
      </c>
      <c r="D273" s="55" t="s">
        <v>3</v>
      </c>
      <c r="E273" s="55" t="s">
        <v>4</v>
      </c>
      <c r="F273" s="40" t="s">
        <v>5</v>
      </c>
      <c r="G273" s="55" t="s">
        <v>6</v>
      </c>
      <c r="H273" s="195" t="s">
        <v>7</v>
      </c>
      <c r="I273" s="195"/>
      <c r="J273" s="195"/>
      <c r="K273" s="196"/>
    </row>
    <row r="274" spans="1:13" s="47" customFormat="1" ht="13.5" thickBot="1" x14ac:dyDescent="0.25">
      <c r="A274" s="45"/>
      <c r="B274" s="71">
        <v>1</v>
      </c>
      <c r="C274" s="72">
        <v>2</v>
      </c>
      <c r="D274" s="72">
        <v>3</v>
      </c>
      <c r="E274" s="72">
        <v>4</v>
      </c>
      <c r="F274" s="72">
        <v>5</v>
      </c>
      <c r="G274" s="72">
        <v>6</v>
      </c>
      <c r="H274" s="198">
        <v>7</v>
      </c>
      <c r="I274" s="198"/>
      <c r="J274" s="198"/>
      <c r="K274" s="199"/>
      <c r="L274" s="46"/>
      <c r="M274" s="45"/>
    </row>
    <row r="275" spans="1:13" s="1" customFormat="1" ht="15.75" customHeight="1" x14ac:dyDescent="0.25">
      <c r="B275" s="115" t="s">
        <v>31</v>
      </c>
      <c r="C275" s="99">
        <v>6</v>
      </c>
      <c r="D275" s="96" t="s">
        <v>28</v>
      </c>
      <c r="E275" s="99">
        <v>6401</v>
      </c>
      <c r="F275" s="87">
        <v>0.64</v>
      </c>
      <c r="G275" s="258" t="s">
        <v>63</v>
      </c>
      <c r="H275" s="261" t="s">
        <v>65</v>
      </c>
      <c r="I275" s="261"/>
      <c r="J275" s="261"/>
      <c r="K275" s="262"/>
    </row>
    <row r="276" spans="1:13" s="1" customFormat="1" ht="15.75" customHeight="1" x14ac:dyDescent="0.25">
      <c r="B276" s="138"/>
      <c r="C276" s="143">
        <v>8</v>
      </c>
      <c r="D276" s="97" t="s">
        <v>22</v>
      </c>
      <c r="E276" s="95">
        <v>4116</v>
      </c>
      <c r="F276" s="88">
        <v>19.7</v>
      </c>
      <c r="G276" s="259"/>
      <c r="H276" s="263"/>
      <c r="I276" s="263"/>
      <c r="J276" s="263"/>
      <c r="K276" s="264"/>
    </row>
    <row r="277" spans="1:13" s="1" customFormat="1" ht="15.75" customHeight="1" x14ac:dyDescent="0.25">
      <c r="B277" s="138"/>
      <c r="C277" s="143"/>
      <c r="D277" s="97" t="s">
        <v>23</v>
      </c>
      <c r="E277" s="95">
        <v>6201</v>
      </c>
      <c r="F277" s="88">
        <v>51.14</v>
      </c>
      <c r="G277" s="259"/>
      <c r="H277" s="263"/>
      <c r="I277" s="263"/>
      <c r="J277" s="263"/>
      <c r="K277" s="264"/>
    </row>
    <row r="278" spans="1:13" s="1" customFormat="1" ht="15.75" customHeight="1" x14ac:dyDescent="0.25">
      <c r="B278" s="138"/>
      <c r="C278" s="143">
        <v>9</v>
      </c>
      <c r="D278" s="97" t="s">
        <v>22</v>
      </c>
      <c r="E278" s="95">
        <v>3118</v>
      </c>
      <c r="F278" s="88">
        <v>18.12</v>
      </c>
      <c r="G278" s="259"/>
      <c r="H278" s="263"/>
      <c r="I278" s="263"/>
      <c r="J278" s="263"/>
      <c r="K278" s="264"/>
    </row>
    <row r="279" spans="1:13" s="1" customFormat="1" ht="15.75" customHeight="1" x14ac:dyDescent="0.25">
      <c r="B279" s="138"/>
      <c r="C279" s="143"/>
      <c r="D279" s="97" t="s">
        <v>23</v>
      </c>
      <c r="E279" s="95">
        <v>4116</v>
      </c>
      <c r="F279" s="88">
        <v>39.020000000000003</v>
      </c>
      <c r="G279" s="259"/>
      <c r="H279" s="263"/>
      <c r="I279" s="263"/>
      <c r="J279" s="263"/>
      <c r="K279" s="264"/>
    </row>
    <row r="280" spans="1:13" s="1" customFormat="1" ht="15.75" customHeight="1" x14ac:dyDescent="0.25">
      <c r="B280" s="138"/>
      <c r="C280" s="143"/>
      <c r="D280" s="97" t="s">
        <v>24</v>
      </c>
      <c r="E280" s="95">
        <v>6201</v>
      </c>
      <c r="F280" s="88">
        <v>34.340000000000003</v>
      </c>
      <c r="G280" s="259"/>
      <c r="H280" s="263"/>
      <c r="I280" s="263"/>
      <c r="J280" s="263"/>
      <c r="K280" s="264"/>
    </row>
    <row r="281" spans="1:13" s="1" customFormat="1" ht="15.75" customHeight="1" x14ac:dyDescent="0.25">
      <c r="B281" s="138"/>
      <c r="C281" s="143">
        <v>10</v>
      </c>
      <c r="D281" s="86" t="s">
        <v>22</v>
      </c>
      <c r="E281" s="57">
        <v>4230</v>
      </c>
      <c r="F281" s="90">
        <v>9.5</v>
      </c>
      <c r="G281" s="259"/>
      <c r="H281" s="263"/>
      <c r="I281" s="263"/>
      <c r="J281" s="263"/>
      <c r="K281" s="264"/>
    </row>
    <row r="282" spans="1:13" s="1" customFormat="1" ht="15.75" customHeight="1" x14ac:dyDescent="0.25">
      <c r="B282" s="138"/>
      <c r="C282" s="143"/>
      <c r="D282" s="97" t="s">
        <v>23</v>
      </c>
      <c r="E282" s="95">
        <v>5150</v>
      </c>
      <c r="F282" s="88">
        <v>5.89</v>
      </c>
      <c r="G282" s="259"/>
      <c r="H282" s="263"/>
      <c r="I282" s="263"/>
      <c r="J282" s="263"/>
      <c r="K282" s="264"/>
    </row>
    <row r="283" spans="1:13" s="1" customFormat="1" ht="15.75" customHeight="1" x14ac:dyDescent="0.25">
      <c r="B283" s="138"/>
      <c r="C283" s="143"/>
      <c r="D283" s="97" t="s">
        <v>24</v>
      </c>
      <c r="E283" s="95">
        <v>6201</v>
      </c>
      <c r="F283" s="88">
        <v>58.2</v>
      </c>
      <c r="G283" s="259"/>
      <c r="H283" s="263"/>
      <c r="I283" s="263"/>
      <c r="J283" s="263"/>
      <c r="K283" s="264"/>
    </row>
    <row r="284" spans="1:13" s="1" customFormat="1" ht="15.75" customHeight="1" x14ac:dyDescent="0.25">
      <c r="B284" s="138"/>
      <c r="C284" s="143"/>
      <c r="D284" s="97" t="s">
        <v>25</v>
      </c>
      <c r="E284" s="95">
        <v>6401</v>
      </c>
      <c r="F284" s="88">
        <v>0.24</v>
      </c>
      <c r="G284" s="259"/>
      <c r="H284" s="263"/>
      <c r="I284" s="263"/>
      <c r="J284" s="263"/>
      <c r="K284" s="264"/>
    </row>
    <row r="285" spans="1:13" s="1" customFormat="1" ht="15.75" customHeight="1" x14ac:dyDescent="0.25">
      <c r="B285" s="138"/>
      <c r="C285" s="95">
        <v>19</v>
      </c>
      <c r="D285" s="97" t="s">
        <v>22</v>
      </c>
      <c r="E285" s="95">
        <v>4208</v>
      </c>
      <c r="F285" s="88">
        <v>58.63</v>
      </c>
      <c r="G285" s="259"/>
      <c r="H285" s="263"/>
      <c r="I285" s="263"/>
      <c r="J285" s="263"/>
      <c r="K285" s="264"/>
    </row>
    <row r="286" spans="1:13" s="1" customFormat="1" ht="15.75" customHeight="1" thickBot="1" x14ac:dyDescent="0.3">
      <c r="B286" s="257"/>
      <c r="C286" s="210" t="s">
        <v>34</v>
      </c>
      <c r="D286" s="210"/>
      <c r="E286" s="210"/>
      <c r="F286" s="102">
        <f>F244+F245+F246+F247+F248+F249+F250+F251+F252+F253+F254+F255+F256+F257+F258+F259+F260+F261+F262+F263+F264+F265+F266+F267+F268+F269+F270+F271+F272+F275+F276+F277+F278+F279+F280+F281+F282+F283+F284+F285</f>
        <v>834.66000000000008</v>
      </c>
      <c r="G286" s="260"/>
      <c r="H286" s="265"/>
      <c r="I286" s="265"/>
      <c r="J286" s="265"/>
      <c r="K286" s="266"/>
    </row>
    <row r="287" spans="1:13" s="1" customFormat="1" ht="15.75" customHeight="1" x14ac:dyDescent="0.25">
      <c r="B287" s="136" t="s">
        <v>36</v>
      </c>
      <c r="C287" s="165">
        <v>28</v>
      </c>
      <c r="D287" s="52" t="s">
        <v>22</v>
      </c>
      <c r="E287" s="54">
        <v>1114</v>
      </c>
      <c r="F287" s="91">
        <v>8.4700000000000006</v>
      </c>
      <c r="G287" s="249" t="s">
        <v>63</v>
      </c>
      <c r="H287" s="251" t="s">
        <v>79</v>
      </c>
      <c r="I287" s="252"/>
      <c r="J287" s="252"/>
      <c r="K287" s="253"/>
    </row>
    <row r="288" spans="1:13" s="1" customFormat="1" ht="15.75" customHeight="1" x14ac:dyDescent="0.25">
      <c r="B288" s="136"/>
      <c r="C288" s="143"/>
      <c r="D288" s="24" t="s">
        <v>23</v>
      </c>
      <c r="E288" s="56">
        <v>3246</v>
      </c>
      <c r="F288" s="88">
        <v>1.18</v>
      </c>
      <c r="G288" s="249"/>
      <c r="H288" s="251"/>
      <c r="I288" s="252"/>
      <c r="J288" s="252"/>
      <c r="K288" s="253"/>
    </row>
    <row r="289" spans="2:11" s="1" customFormat="1" ht="15.75" customHeight="1" x14ac:dyDescent="0.25">
      <c r="B289" s="136"/>
      <c r="C289" s="143"/>
      <c r="D289" s="24" t="s">
        <v>24</v>
      </c>
      <c r="E289" s="56">
        <v>4333</v>
      </c>
      <c r="F289" s="88">
        <v>1.41</v>
      </c>
      <c r="G289" s="249"/>
      <c r="H289" s="251"/>
      <c r="I289" s="252"/>
      <c r="J289" s="252"/>
      <c r="K289" s="253"/>
    </row>
    <row r="290" spans="2:11" s="1" customFormat="1" ht="15.75" customHeight="1" x14ac:dyDescent="0.25">
      <c r="B290" s="136"/>
      <c r="C290" s="143"/>
      <c r="D290" s="24" t="s">
        <v>25</v>
      </c>
      <c r="E290" s="56">
        <v>6154</v>
      </c>
      <c r="F290" s="88">
        <v>36.479999999999997</v>
      </c>
      <c r="G290" s="249"/>
      <c r="H290" s="251"/>
      <c r="I290" s="252"/>
      <c r="J290" s="252"/>
      <c r="K290" s="253"/>
    </row>
    <row r="291" spans="2:11" s="1" customFormat="1" ht="15.75" customHeight="1" x14ac:dyDescent="0.25">
      <c r="B291" s="136"/>
      <c r="C291" s="143"/>
      <c r="D291" s="24" t="s">
        <v>26</v>
      </c>
      <c r="E291" s="56">
        <v>6401</v>
      </c>
      <c r="F291" s="88">
        <v>1.3</v>
      </c>
      <c r="G291" s="249"/>
      <c r="H291" s="251"/>
      <c r="I291" s="252"/>
      <c r="J291" s="252"/>
      <c r="K291" s="253"/>
    </row>
    <row r="292" spans="2:11" s="1" customFormat="1" ht="15.75" customHeight="1" x14ac:dyDescent="0.25">
      <c r="B292" s="136"/>
      <c r="C292" s="56">
        <v>21</v>
      </c>
      <c r="D292" s="24" t="s">
        <v>23</v>
      </c>
      <c r="E292" s="56">
        <v>3246</v>
      </c>
      <c r="F292" s="88">
        <v>0.4</v>
      </c>
      <c r="G292" s="249"/>
      <c r="H292" s="251"/>
      <c r="I292" s="252"/>
      <c r="J292" s="252"/>
      <c r="K292" s="253"/>
    </row>
    <row r="293" spans="2:11" s="1" customFormat="1" ht="15.75" customHeight="1" x14ac:dyDescent="0.25">
      <c r="B293" s="136"/>
      <c r="C293" s="56">
        <v>29</v>
      </c>
      <c r="D293" s="24" t="s">
        <v>23</v>
      </c>
      <c r="E293" s="56">
        <v>3118</v>
      </c>
      <c r="F293" s="88">
        <v>1.41</v>
      </c>
      <c r="G293" s="249"/>
      <c r="H293" s="251"/>
      <c r="I293" s="252"/>
      <c r="J293" s="252"/>
      <c r="K293" s="253"/>
    </row>
    <row r="294" spans="2:11" s="1" customFormat="1" ht="15.75" customHeight="1" x14ac:dyDescent="0.25">
      <c r="B294" s="136"/>
      <c r="C294" s="143">
        <v>32</v>
      </c>
      <c r="D294" s="24" t="s">
        <v>22</v>
      </c>
      <c r="E294" s="56">
        <v>1418</v>
      </c>
      <c r="F294" s="88">
        <v>18.57</v>
      </c>
      <c r="G294" s="249"/>
      <c r="H294" s="251"/>
      <c r="I294" s="252"/>
      <c r="J294" s="252"/>
      <c r="K294" s="253"/>
    </row>
    <row r="295" spans="2:11" s="1" customFormat="1" ht="15.75" customHeight="1" x14ac:dyDescent="0.25">
      <c r="B295" s="136"/>
      <c r="C295" s="143"/>
      <c r="D295" s="24" t="s">
        <v>23</v>
      </c>
      <c r="E295" s="56">
        <v>4231</v>
      </c>
      <c r="F295" s="88">
        <v>55.24</v>
      </c>
      <c r="G295" s="249"/>
      <c r="H295" s="251"/>
      <c r="I295" s="252"/>
      <c r="J295" s="252"/>
      <c r="K295" s="253"/>
    </row>
    <row r="296" spans="2:11" s="1" customFormat="1" ht="15.75" customHeight="1" x14ac:dyDescent="0.25">
      <c r="B296" s="136"/>
      <c r="C296" s="143"/>
      <c r="D296" s="24" t="s">
        <v>24</v>
      </c>
      <c r="E296" s="56">
        <v>5150</v>
      </c>
      <c r="F296" s="88">
        <v>2.0099999999999998</v>
      </c>
      <c r="G296" s="249"/>
      <c r="H296" s="251"/>
      <c r="I296" s="252"/>
      <c r="J296" s="252"/>
      <c r="K296" s="253"/>
    </row>
    <row r="297" spans="2:11" s="1" customFormat="1" ht="15.75" customHeight="1" x14ac:dyDescent="0.25">
      <c r="B297" s="136"/>
      <c r="C297" s="143"/>
      <c r="D297" s="24" t="s">
        <v>25</v>
      </c>
      <c r="E297" s="56">
        <v>5150</v>
      </c>
      <c r="F297" s="88">
        <v>0.96</v>
      </c>
      <c r="G297" s="249"/>
      <c r="H297" s="251"/>
      <c r="I297" s="252"/>
      <c r="J297" s="252"/>
      <c r="K297" s="253"/>
    </row>
    <row r="298" spans="2:11" s="1" customFormat="1" ht="15.75" customHeight="1" x14ac:dyDescent="0.25">
      <c r="B298" s="136"/>
      <c r="C298" s="143"/>
      <c r="D298" s="24" t="s">
        <v>26</v>
      </c>
      <c r="E298" s="56">
        <v>6154</v>
      </c>
      <c r="F298" s="88">
        <v>36.729999999999997</v>
      </c>
      <c r="G298" s="249"/>
      <c r="H298" s="251"/>
      <c r="I298" s="252"/>
      <c r="J298" s="252"/>
      <c r="K298" s="253"/>
    </row>
    <row r="299" spans="2:11" s="1" customFormat="1" ht="15.75" customHeight="1" x14ac:dyDescent="0.25">
      <c r="B299" s="136"/>
      <c r="C299" s="143"/>
      <c r="D299" s="24" t="s">
        <v>27</v>
      </c>
      <c r="E299" s="56">
        <v>6401</v>
      </c>
      <c r="F299" s="88">
        <v>0.9</v>
      </c>
      <c r="G299" s="249"/>
      <c r="H299" s="251"/>
      <c r="I299" s="252"/>
      <c r="J299" s="252"/>
      <c r="K299" s="253"/>
    </row>
    <row r="300" spans="2:11" s="1" customFormat="1" ht="15.75" customHeight="1" x14ac:dyDescent="0.25">
      <c r="B300" s="136"/>
      <c r="C300" s="143">
        <v>33</v>
      </c>
      <c r="D300" s="24" t="s">
        <v>22</v>
      </c>
      <c r="E300" s="56">
        <v>4231</v>
      </c>
      <c r="F300" s="88">
        <v>28.88</v>
      </c>
      <c r="G300" s="249"/>
      <c r="H300" s="251"/>
      <c r="I300" s="252"/>
      <c r="J300" s="252"/>
      <c r="K300" s="253"/>
    </row>
    <row r="301" spans="2:11" s="1" customFormat="1" ht="15.75" customHeight="1" x14ac:dyDescent="0.25">
      <c r="B301" s="136"/>
      <c r="C301" s="143"/>
      <c r="D301" s="24" t="s">
        <v>23</v>
      </c>
      <c r="E301" s="56">
        <v>6154</v>
      </c>
      <c r="F301" s="88">
        <v>27.29</v>
      </c>
      <c r="G301" s="249"/>
      <c r="H301" s="251"/>
      <c r="I301" s="252"/>
      <c r="J301" s="252"/>
      <c r="K301" s="253"/>
    </row>
    <row r="302" spans="2:11" s="1" customFormat="1" ht="15.75" customHeight="1" x14ac:dyDescent="0.25">
      <c r="B302" s="136"/>
      <c r="C302" s="143"/>
      <c r="D302" s="24" t="s">
        <v>24</v>
      </c>
      <c r="E302" s="56">
        <v>6401</v>
      </c>
      <c r="F302" s="88">
        <v>0.47</v>
      </c>
      <c r="G302" s="249"/>
      <c r="H302" s="251"/>
      <c r="I302" s="252"/>
      <c r="J302" s="252"/>
      <c r="K302" s="253"/>
    </row>
    <row r="303" spans="2:11" s="1" customFormat="1" ht="15.75" customHeight="1" x14ac:dyDescent="0.25">
      <c r="B303" s="136"/>
      <c r="C303" s="143">
        <v>34</v>
      </c>
      <c r="D303" s="24" t="s">
        <v>22</v>
      </c>
      <c r="E303" s="56">
        <v>1418</v>
      </c>
      <c r="F303" s="88">
        <v>8.32</v>
      </c>
      <c r="G303" s="249"/>
      <c r="H303" s="251"/>
      <c r="I303" s="252"/>
      <c r="J303" s="252"/>
      <c r="K303" s="253"/>
    </row>
    <row r="304" spans="2:11" s="1" customFormat="1" ht="15.75" customHeight="1" x14ac:dyDescent="0.25">
      <c r="B304" s="136"/>
      <c r="C304" s="143"/>
      <c r="D304" s="24" t="s">
        <v>23</v>
      </c>
      <c r="E304" s="56">
        <v>4231</v>
      </c>
      <c r="F304" s="88">
        <v>66.010000000000005</v>
      </c>
      <c r="G304" s="249"/>
      <c r="H304" s="251"/>
      <c r="I304" s="252"/>
      <c r="J304" s="252"/>
      <c r="K304" s="253"/>
    </row>
    <row r="305" spans="1:13" s="1" customFormat="1" ht="15.75" customHeight="1" x14ac:dyDescent="0.25">
      <c r="B305" s="136"/>
      <c r="C305" s="143"/>
      <c r="D305" s="24" t="s">
        <v>24</v>
      </c>
      <c r="E305" s="56">
        <v>5260</v>
      </c>
      <c r="F305" s="88">
        <v>1.71</v>
      </c>
      <c r="G305" s="249"/>
      <c r="H305" s="251"/>
      <c r="I305" s="252"/>
      <c r="J305" s="252"/>
      <c r="K305" s="253"/>
    </row>
    <row r="306" spans="1:13" s="1" customFormat="1" ht="15.75" customHeight="1" thickBot="1" x14ac:dyDescent="0.3">
      <c r="B306" s="137"/>
      <c r="C306" s="144"/>
      <c r="D306" s="26" t="s">
        <v>25</v>
      </c>
      <c r="E306" s="64">
        <v>6401</v>
      </c>
      <c r="F306" s="89">
        <v>0.44</v>
      </c>
      <c r="G306" s="250"/>
      <c r="H306" s="254"/>
      <c r="I306" s="255"/>
      <c r="J306" s="255"/>
      <c r="K306" s="256"/>
    </row>
    <row r="307" spans="1:13" s="1" customFormat="1" ht="31.5" x14ac:dyDescent="0.25">
      <c r="B307" s="33" t="s">
        <v>1</v>
      </c>
      <c r="C307" s="55" t="s">
        <v>2</v>
      </c>
      <c r="D307" s="55" t="s">
        <v>3</v>
      </c>
      <c r="E307" s="55" t="s">
        <v>4</v>
      </c>
      <c r="F307" s="40" t="s">
        <v>5</v>
      </c>
      <c r="G307" s="55" t="s">
        <v>6</v>
      </c>
      <c r="H307" s="195" t="s">
        <v>7</v>
      </c>
      <c r="I307" s="195"/>
      <c r="J307" s="195"/>
      <c r="K307" s="196"/>
    </row>
    <row r="308" spans="1:13" s="47" customFormat="1" ht="13.5" thickBot="1" x14ac:dyDescent="0.25">
      <c r="A308" s="45"/>
      <c r="B308" s="71">
        <v>1</v>
      </c>
      <c r="C308" s="72">
        <v>2</v>
      </c>
      <c r="D308" s="72">
        <v>3</v>
      </c>
      <c r="E308" s="72">
        <v>4</v>
      </c>
      <c r="F308" s="72">
        <v>5</v>
      </c>
      <c r="G308" s="72">
        <v>6</v>
      </c>
      <c r="H308" s="198">
        <v>7</v>
      </c>
      <c r="I308" s="198"/>
      <c r="J308" s="198"/>
      <c r="K308" s="199"/>
      <c r="L308" s="46"/>
      <c r="M308" s="45"/>
    </row>
    <row r="309" spans="1:13" s="1" customFormat="1" ht="15.75" customHeight="1" x14ac:dyDescent="0.25">
      <c r="B309" s="115" t="s">
        <v>36</v>
      </c>
      <c r="C309" s="145">
        <v>35</v>
      </c>
      <c r="D309" s="96" t="s">
        <v>22</v>
      </c>
      <c r="E309" s="99">
        <v>1114</v>
      </c>
      <c r="F309" s="87">
        <v>11.63</v>
      </c>
      <c r="G309" s="258" t="s">
        <v>63</v>
      </c>
      <c r="H309" s="261" t="s">
        <v>64</v>
      </c>
      <c r="I309" s="261"/>
      <c r="J309" s="261"/>
      <c r="K309" s="262"/>
    </row>
    <row r="310" spans="1:13" s="1" customFormat="1" ht="15.75" customHeight="1" x14ac:dyDescent="0.25">
      <c r="B310" s="138"/>
      <c r="C310" s="143"/>
      <c r="D310" s="97" t="s">
        <v>23</v>
      </c>
      <c r="E310" s="95">
        <v>1418</v>
      </c>
      <c r="F310" s="88">
        <v>28.72</v>
      </c>
      <c r="G310" s="259"/>
      <c r="H310" s="263"/>
      <c r="I310" s="263"/>
      <c r="J310" s="263"/>
      <c r="K310" s="264"/>
    </row>
    <row r="311" spans="1:13" s="1" customFormat="1" ht="15.75" customHeight="1" x14ac:dyDescent="0.25">
      <c r="B311" s="138"/>
      <c r="C311" s="163">
        <v>48</v>
      </c>
      <c r="D311" s="97" t="s">
        <v>22</v>
      </c>
      <c r="E311" s="95">
        <v>1113</v>
      </c>
      <c r="F311" s="88">
        <v>48.01</v>
      </c>
      <c r="G311" s="259"/>
      <c r="H311" s="263"/>
      <c r="I311" s="263"/>
      <c r="J311" s="263"/>
      <c r="K311" s="264"/>
    </row>
    <row r="312" spans="1:13" s="1" customFormat="1" ht="15.75" customHeight="1" x14ac:dyDescent="0.25">
      <c r="B312" s="138"/>
      <c r="C312" s="164"/>
      <c r="D312" s="97" t="s">
        <v>23</v>
      </c>
      <c r="E312" s="95">
        <v>1113</v>
      </c>
      <c r="F312" s="88">
        <v>26.05</v>
      </c>
      <c r="G312" s="259"/>
      <c r="H312" s="263"/>
      <c r="I312" s="263"/>
      <c r="J312" s="263"/>
      <c r="K312" s="264"/>
    </row>
    <row r="313" spans="1:13" s="1" customFormat="1" ht="15.75" customHeight="1" x14ac:dyDescent="0.25">
      <c r="B313" s="138"/>
      <c r="C313" s="165"/>
      <c r="D313" s="97" t="s">
        <v>24</v>
      </c>
      <c r="E313" s="95">
        <v>4333</v>
      </c>
      <c r="F313" s="88">
        <v>47.77</v>
      </c>
      <c r="G313" s="259"/>
      <c r="H313" s="263"/>
      <c r="I313" s="263"/>
      <c r="J313" s="263"/>
      <c r="K313" s="264"/>
    </row>
    <row r="314" spans="1:13" s="1" customFormat="1" ht="15.75" customHeight="1" x14ac:dyDescent="0.25">
      <c r="B314" s="138"/>
      <c r="C314" s="143">
        <v>49</v>
      </c>
      <c r="D314" s="97" t="s">
        <v>22</v>
      </c>
      <c r="E314" s="95">
        <v>1113</v>
      </c>
      <c r="F314" s="88">
        <v>13.83</v>
      </c>
      <c r="G314" s="259"/>
      <c r="H314" s="263"/>
      <c r="I314" s="263"/>
      <c r="J314" s="263"/>
      <c r="K314" s="264"/>
    </row>
    <row r="315" spans="1:13" s="1" customFormat="1" ht="15.75" customHeight="1" x14ac:dyDescent="0.25">
      <c r="B315" s="138"/>
      <c r="C315" s="143"/>
      <c r="D315" s="97" t="s">
        <v>23</v>
      </c>
      <c r="E315" s="95">
        <v>4208</v>
      </c>
      <c r="F315" s="88">
        <v>9.73</v>
      </c>
      <c r="G315" s="259"/>
      <c r="H315" s="263"/>
      <c r="I315" s="263"/>
      <c r="J315" s="263"/>
      <c r="K315" s="264"/>
    </row>
    <row r="316" spans="1:13" s="1" customFormat="1" ht="15.75" customHeight="1" x14ac:dyDescent="0.25">
      <c r="B316" s="138"/>
      <c r="C316" s="143"/>
      <c r="D316" s="97" t="s">
        <v>24</v>
      </c>
      <c r="E316" s="95">
        <v>4333</v>
      </c>
      <c r="F316" s="88">
        <v>55.12</v>
      </c>
      <c r="G316" s="259"/>
      <c r="H316" s="263"/>
      <c r="I316" s="263"/>
      <c r="J316" s="263"/>
      <c r="K316" s="264"/>
    </row>
    <row r="317" spans="1:13" s="1" customFormat="1" ht="15.75" customHeight="1" x14ac:dyDescent="0.25">
      <c r="B317" s="138"/>
      <c r="C317" s="143"/>
      <c r="D317" s="97" t="s">
        <v>25</v>
      </c>
      <c r="E317" s="95">
        <v>5150</v>
      </c>
      <c r="F317" s="88">
        <v>1.03</v>
      </c>
      <c r="G317" s="259"/>
      <c r="H317" s="263"/>
      <c r="I317" s="263"/>
      <c r="J317" s="263"/>
      <c r="K317" s="264"/>
    </row>
    <row r="318" spans="1:13" s="1" customFormat="1" ht="15.75" customHeight="1" x14ac:dyDescent="0.25">
      <c r="B318" s="138"/>
      <c r="C318" s="143"/>
      <c r="D318" s="97" t="s">
        <v>26</v>
      </c>
      <c r="E318" s="95">
        <v>6401</v>
      </c>
      <c r="F318" s="88">
        <v>0.51</v>
      </c>
      <c r="G318" s="259"/>
      <c r="H318" s="263"/>
      <c r="I318" s="263"/>
      <c r="J318" s="263"/>
      <c r="K318" s="264"/>
    </row>
    <row r="319" spans="1:13" s="1" customFormat="1" ht="15.75" customHeight="1" x14ac:dyDescent="0.25">
      <c r="B319" s="138"/>
      <c r="C319" s="143">
        <v>50</v>
      </c>
      <c r="D319" s="97" t="s">
        <v>22</v>
      </c>
      <c r="E319" s="95">
        <v>3246</v>
      </c>
      <c r="F319" s="88">
        <v>11.69</v>
      </c>
      <c r="G319" s="259"/>
      <c r="H319" s="263"/>
      <c r="I319" s="263"/>
      <c r="J319" s="263"/>
      <c r="K319" s="264"/>
    </row>
    <row r="320" spans="1:13" s="1" customFormat="1" ht="15.75" customHeight="1" x14ac:dyDescent="0.25">
      <c r="B320" s="138"/>
      <c r="C320" s="143"/>
      <c r="D320" s="97" t="s">
        <v>23</v>
      </c>
      <c r="E320" s="57">
        <v>4333</v>
      </c>
      <c r="F320" s="90">
        <v>9.1999999999999993</v>
      </c>
      <c r="G320" s="259"/>
      <c r="H320" s="263"/>
      <c r="I320" s="263"/>
      <c r="J320" s="263"/>
      <c r="K320" s="264"/>
    </row>
    <row r="321" spans="2:11" s="1" customFormat="1" ht="15.75" customHeight="1" x14ac:dyDescent="0.25">
      <c r="B321" s="138"/>
      <c r="C321" s="143"/>
      <c r="D321" s="97" t="s">
        <v>24</v>
      </c>
      <c r="E321" s="95">
        <v>6154</v>
      </c>
      <c r="F321" s="88">
        <v>65.06</v>
      </c>
      <c r="G321" s="259"/>
      <c r="H321" s="263"/>
      <c r="I321" s="263"/>
      <c r="J321" s="263"/>
      <c r="K321" s="264"/>
    </row>
    <row r="322" spans="2:11" s="1" customFormat="1" ht="15.75" customHeight="1" x14ac:dyDescent="0.25">
      <c r="B322" s="138"/>
      <c r="C322" s="143"/>
      <c r="D322" s="97" t="s">
        <v>25</v>
      </c>
      <c r="E322" s="95">
        <v>6401</v>
      </c>
      <c r="F322" s="88">
        <v>0.68</v>
      </c>
      <c r="G322" s="259"/>
      <c r="H322" s="263"/>
      <c r="I322" s="263"/>
      <c r="J322" s="263"/>
      <c r="K322" s="264"/>
    </row>
    <row r="323" spans="2:11" s="1" customFormat="1" ht="15.75" customHeight="1" thickBot="1" x14ac:dyDescent="0.3">
      <c r="B323" s="257"/>
      <c r="C323" s="210" t="s">
        <v>55</v>
      </c>
      <c r="D323" s="210"/>
      <c r="E323" s="210"/>
      <c r="F323" s="102">
        <f>F287+F288+F289+F290+F291+F292+F293+F294+F295+F296+F297+F298+F299+F300+F301+F302+F303+F304+F305+F306+F309+F310+F311+F312+F313+F314+F315+F316+F317+F318+F319+F320+F321+F322</f>
        <v>627.20999999999992</v>
      </c>
      <c r="G323" s="260"/>
      <c r="H323" s="265"/>
      <c r="I323" s="265"/>
      <c r="J323" s="265"/>
      <c r="K323" s="266"/>
    </row>
    <row r="324" spans="2:11" s="1" customFormat="1" ht="15.75" customHeight="1" x14ac:dyDescent="0.25">
      <c r="B324" s="136" t="s">
        <v>59</v>
      </c>
      <c r="C324" s="94">
        <v>127</v>
      </c>
      <c r="D324" s="100" t="s">
        <v>23</v>
      </c>
      <c r="E324" s="94">
        <v>5260</v>
      </c>
      <c r="F324" s="91">
        <v>16.7</v>
      </c>
      <c r="G324" s="78"/>
      <c r="H324" s="80"/>
      <c r="I324" s="81"/>
      <c r="J324" s="81"/>
      <c r="K324" s="82"/>
    </row>
    <row r="325" spans="2:11" s="1" customFormat="1" ht="15.75" customHeight="1" x14ac:dyDescent="0.25">
      <c r="B325" s="136"/>
      <c r="C325" s="143">
        <v>130</v>
      </c>
      <c r="D325" s="24" t="s">
        <v>22</v>
      </c>
      <c r="E325" s="56">
        <v>3246</v>
      </c>
      <c r="F325" s="88">
        <v>2.3199999999999998</v>
      </c>
      <c r="G325" s="78"/>
      <c r="H325" s="80"/>
      <c r="I325" s="81"/>
      <c r="J325" s="81"/>
      <c r="K325" s="82"/>
    </row>
    <row r="326" spans="2:11" s="1" customFormat="1" ht="15.75" customHeight="1" x14ac:dyDescent="0.25">
      <c r="B326" s="136"/>
      <c r="C326" s="143"/>
      <c r="D326" s="24" t="s">
        <v>23</v>
      </c>
      <c r="E326" s="56">
        <v>4432</v>
      </c>
      <c r="F326" s="88">
        <v>60.16</v>
      </c>
      <c r="G326" s="78"/>
      <c r="H326" s="80"/>
      <c r="I326" s="81"/>
      <c r="J326" s="81"/>
      <c r="K326" s="82"/>
    </row>
    <row r="327" spans="2:11" s="1" customFormat="1" ht="15.75" customHeight="1" x14ac:dyDescent="0.25">
      <c r="B327" s="136"/>
      <c r="C327" s="143"/>
      <c r="D327" s="24" t="s">
        <v>24</v>
      </c>
      <c r="E327" s="56">
        <v>5260</v>
      </c>
      <c r="F327" s="88">
        <v>8.7100000000000009</v>
      </c>
      <c r="G327" s="78"/>
      <c r="H327" s="80"/>
      <c r="I327" s="81"/>
      <c r="J327" s="81"/>
      <c r="K327" s="82"/>
    </row>
    <row r="328" spans="2:11" s="1" customFormat="1" ht="15.75" customHeight="1" x14ac:dyDescent="0.25">
      <c r="B328" s="136"/>
      <c r="C328" s="143"/>
      <c r="D328" s="24" t="s">
        <v>25</v>
      </c>
      <c r="E328" s="56">
        <v>6401</v>
      </c>
      <c r="F328" s="88">
        <v>0.36</v>
      </c>
      <c r="G328" s="78"/>
      <c r="H328" s="80"/>
      <c r="I328" s="81"/>
      <c r="J328" s="81"/>
      <c r="K328" s="82"/>
    </row>
    <row r="329" spans="2:11" s="1" customFormat="1" ht="15.75" customHeight="1" x14ac:dyDescent="0.25">
      <c r="B329" s="136"/>
      <c r="C329" s="163">
        <v>131</v>
      </c>
      <c r="D329" s="24" t="s">
        <v>22</v>
      </c>
      <c r="E329" s="56">
        <v>3246</v>
      </c>
      <c r="F329" s="88">
        <v>11.18</v>
      </c>
      <c r="G329" s="78"/>
      <c r="H329" s="80"/>
      <c r="I329" s="81"/>
      <c r="J329" s="81"/>
      <c r="K329" s="82"/>
    </row>
    <row r="330" spans="2:11" s="1" customFormat="1" ht="15.75" customHeight="1" x14ac:dyDescent="0.25">
      <c r="B330" s="136"/>
      <c r="C330" s="164"/>
      <c r="D330" s="24" t="s">
        <v>23</v>
      </c>
      <c r="E330" s="56">
        <v>6201</v>
      </c>
      <c r="F330" s="88">
        <v>40.79</v>
      </c>
      <c r="G330" s="78"/>
      <c r="H330" s="80"/>
      <c r="I330" s="81"/>
      <c r="J330" s="81"/>
      <c r="K330" s="82"/>
    </row>
    <row r="331" spans="2:11" s="1" customFormat="1" ht="15.75" customHeight="1" x14ac:dyDescent="0.25">
      <c r="B331" s="136"/>
      <c r="C331" s="165"/>
      <c r="D331" s="24" t="s">
        <v>24</v>
      </c>
      <c r="E331" s="56">
        <v>6401</v>
      </c>
      <c r="F331" s="88">
        <v>0.45</v>
      </c>
      <c r="G331" s="78"/>
      <c r="H331" s="80"/>
      <c r="I331" s="81"/>
      <c r="J331" s="81"/>
      <c r="K331" s="82"/>
    </row>
    <row r="332" spans="2:11" s="1" customFormat="1" ht="15.75" customHeight="1" x14ac:dyDescent="0.25">
      <c r="B332" s="136"/>
      <c r="C332" s="163">
        <v>132</v>
      </c>
      <c r="D332" s="24" t="s">
        <v>22</v>
      </c>
      <c r="E332" s="56">
        <v>3246</v>
      </c>
      <c r="F332" s="88">
        <v>1.01</v>
      </c>
      <c r="G332" s="78"/>
      <c r="H332" s="80"/>
      <c r="I332" s="81"/>
      <c r="J332" s="81"/>
      <c r="K332" s="82"/>
    </row>
    <row r="333" spans="2:11" s="1" customFormat="1" ht="15.75" customHeight="1" x14ac:dyDescent="0.25">
      <c r="B333" s="136"/>
      <c r="C333" s="164"/>
      <c r="D333" s="24" t="s">
        <v>23</v>
      </c>
      <c r="E333" s="56">
        <v>4432</v>
      </c>
      <c r="F333" s="88">
        <v>12.76</v>
      </c>
      <c r="G333" s="78"/>
      <c r="H333" s="80"/>
      <c r="I333" s="81"/>
      <c r="J333" s="81"/>
      <c r="K333" s="82"/>
    </row>
    <row r="334" spans="2:11" s="1" customFormat="1" ht="15.75" customHeight="1" x14ac:dyDescent="0.25">
      <c r="B334" s="136"/>
      <c r="C334" s="164"/>
      <c r="D334" s="24" t="s">
        <v>24</v>
      </c>
      <c r="E334" s="56">
        <v>6201</v>
      </c>
      <c r="F334" s="88">
        <v>41.48</v>
      </c>
      <c r="G334" s="78"/>
      <c r="H334" s="80"/>
      <c r="I334" s="81"/>
      <c r="J334" s="81"/>
      <c r="K334" s="82"/>
    </row>
    <row r="335" spans="2:11" s="1" customFormat="1" ht="15.75" customHeight="1" x14ac:dyDescent="0.25">
      <c r="B335" s="136"/>
      <c r="C335" s="165"/>
      <c r="D335" s="24" t="s">
        <v>25</v>
      </c>
      <c r="E335" s="56">
        <v>6401</v>
      </c>
      <c r="F335" s="88">
        <v>0.47</v>
      </c>
      <c r="G335" s="78"/>
      <c r="H335" s="80"/>
      <c r="I335" s="81"/>
      <c r="J335" s="81"/>
      <c r="K335" s="82"/>
    </row>
    <row r="336" spans="2:11" s="1" customFormat="1" ht="15.75" customHeight="1" x14ac:dyDescent="0.25">
      <c r="B336" s="136"/>
      <c r="C336" s="163">
        <v>133</v>
      </c>
      <c r="D336" s="24" t="s">
        <v>22</v>
      </c>
      <c r="E336" s="56">
        <v>3246</v>
      </c>
      <c r="F336" s="88">
        <v>17.239999999999998</v>
      </c>
      <c r="G336" s="78"/>
      <c r="H336" s="80"/>
      <c r="I336" s="81"/>
      <c r="J336" s="81"/>
      <c r="K336" s="82"/>
    </row>
    <row r="337" spans="1:13" s="1" customFormat="1" ht="15.75" customHeight="1" x14ac:dyDescent="0.25">
      <c r="B337" s="136"/>
      <c r="C337" s="164"/>
      <c r="D337" s="24" t="s">
        <v>23</v>
      </c>
      <c r="E337" s="56">
        <v>4432</v>
      </c>
      <c r="F337" s="88">
        <v>58.37</v>
      </c>
      <c r="G337" s="78"/>
      <c r="H337" s="80"/>
      <c r="I337" s="81"/>
      <c r="J337" s="81"/>
      <c r="K337" s="82"/>
    </row>
    <row r="338" spans="1:13" s="1" customFormat="1" ht="15.75" customHeight="1" x14ac:dyDescent="0.25">
      <c r="B338" s="136"/>
      <c r="C338" s="164"/>
      <c r="D338" s="24" t="s">
        <v>24</v>
      </c>
      <c r="E338" s="56">
        <v>5260</v>
      </c>
      <c r="F338" s="88">
        <v>1.89</v>
      </c>
      <c r="G338" s="78"/>
      <c r="H338" s="80"/>
      <c r="I338" s="81"/>
      <c r="J338" s="81"/>
      <c r="K338" s="82"/>
    </row>
    <row r="339" spans="1:13" s="1" customFormat="1" ht="15.75" customHeight="1" x14ac:dyDescent="0.25">
      <c r="B339" s="136"/>
      <c r="C339" s="165"/>
      <c r="D339" s="24" t="s">
        <v>25</v>
      </c>
      <c r="E339" s="56">
        <v>6401</v>
      </c>
      <c r="F339" s="88">
        <v>0.93</v>
      </c>
      <c r="G339" s="78"/>
      <c r="H339" s="80"/>
      <c r="I339" s="81"/>
      <c r="J339" s="81"/>
      <c r="K339" s="82"/>
    </row>
    <row r="340" spans="1:13" s="1" customFormat="1" ht="15.75" customHeight="1" thickBot="1" x14ac:dyDescent="0.3">
      <c r="B340" s="137"/>
      <c r="C340" s="64">
        <v>134</v>
      </c>
      <c r="D340" s="26" t="s">
        <v>22</v>
      </c>
      <c r="E340" s="64">
        <v>4432</v>
      </c>
      <c r="F340" s="89">
        <v>25.34</v>
      </c>
      <c r="G340" s="79"/>
      <c r="H340" s="83"/>
      <c r="I340" s="84"/>
      <c r="J340" s="84"/>
      <c r="K340" s="85"/>
    </row>
    <row r="341" spans="1:13" s="1" customFormat="1" ht="31.5" x14ac:dyDescent="0.25">
      <c r="B341" s="33" t="s">
        <v>1</v>
      </c>
      <c r="C341" s="55" t="s">
        <v>2</v>
      </c>
      <c r="D341" s="55" t="s">
        <v>3</v>
      </c>
      <c r="E341" s="55" t="s">
        <v>4</v>
      </c>
      <c r="F341" s="40" t="s">
        <v>5</v>
      </c>
      <c r="G341" s="55" t="s">
        <v>6</v>
      </c>
      <c r="H341" s="195" t="s">
        <v>7</v>
      </c>
      <c r="I341" s="195"/>
      <c r="J341" s="195"/>
      <c r="K341" s="196"/>
    </row>
    <row r="342" spans="1:13" s="47" customFormat="1" ht="13.5" thickBot="1" x14ac:dyDescent="0.25">
      <c r="A342" s="45"/>
      <c r="B342" s="71">
        <v>1</v>
      </c>
      <c r="C342" s="72">
        <v>2</v>
      </c>
      <c r="D342" s="72">
        <v>3</v>
      </c>
      <c r="E342" s="72">
        <v>4</v>
      </c>
      <c r="F342" s="72">
        <v>5</v>
      </c>
      <c r="G342" s="72">
        <v>6</v>
      </c>
      <c r="H342" s="198">
        <v>7</v>
      </c>
      <c r="I342" s="198"/>
      <c r="J342" s="198"/>
      <c r="K342" s="199"/>
      <c r="L342" s="46"/>
      <c r="M342" s="45"/>
    </row>
    <row r="343" spans="1:13" s="1" customFormat="1" ht="15.75" customHeight="1" x14ac:dyDescent="0.25">
      <c r="B343" s="273" t="s">
        <v>59</v>
      </c>
      <c r="C343" s="197">
        <v>134</v>
      </c>
      <c r="D343" s="23" t="s">
        <v>23</v>
      </c>
      <c r="E343" s="58">
        <v>5260</v>
      </c>
      <c r="F343" s="30">
        <v>53.22</v>
      </c>
      <c r="G343" s="158" t="s">
        <v>63</v>
      </c>
      <c r="H343" s="276" t="s">
        <v>64</v>
      </c>
      <c r="I343" s="276"/>
      <c r="J343" s="276"/>
      <c r="K343" s="277"/>
    </row>
    <row r="344" spans="1:13" s="1" customFormat="1" ht="15.75" customHeight="1" x14ac:dyDescent="0.25">
      <c r="B344" s="274"/>
      <c r="C344" s="165"/>
      <c r="D344" s="24" t="s">
        <v>24</v>
      </c>
      <c r="E344" s="56">
        <v>6401</v>
      </c>
      <c r="F344" s="20">
        <v>0.03</v>
      </c>
      <c r="G344" s="152"/>
      <c r="H344" s="278"/>
      <c r="I344" s="278"/>
      <c r="J344" s="278"/>
      <c r="K344" s="279"/>
    </row>
    <row r="345" spans="1:13" s="1" customFormat="1" ht="15.75" customHeight="1" x14ac:dyDescent="0.25">
      <c r="B345" s="274"/>
      <c r="C345" s="56">
        <v>135</v>
      </c>
      <c r="D345" s="24" t="s">
        <v>69</v>
      </c>
      <c r="E345" s="56">
        <v>5260</v>
      </c>
      <c r="F345" s="20">
        <v>11.37</v>
      </c>
      <c r="G345" s="152"/>
      <c r="H345" s="278"/>
      <c r="I345" s="278"/>
      <c r="J345" s="278"/>
      <c r="K345" s="279"/>
    </row>
    <row r="346" spans="1:13" s="1" customFormat="1" ht="15.75" customHeight="1" x14ac:dyDescent="0.25">
      <c r="B346" s="274"/>
      <c r="C346" s="143">
        <v>136</v>
      </c>
      <c r="D346" s="24" t="s">
        <v>22</v>
      </c>
      <c r="E346" s="56">
        <v>4432</v>
      </c>
      <c r="F346" s="20">
        <v>17.28</v>
      </c>
      <c r="G346" s="152"/>
      <c r="H346" s="278"/>
      <c r="I346" s="278"/>
      <c r="J346" s="278"/>
      <c r="K346" s="279"/>
    </row>
    <row r="347" spans="1:13" s="1" customFormat="1" ht="15.75" customHeight="1" x14ac:dyDescent="0.25">
      <c r="B347" s="274"/>
      <c r="C347" s="143"/>
      <c r="D347" s="24" t="s">
        <v>23</v>
      </c>
      <c r="E347" s="56">
        <v>5260</v>
      </c>
      <c r="F347" s="20">
        <v>69.23</v>
      </c>
      <c r="G347" s="152"/>
      <c r="H347" s="278"/>
      <c r="I347" s="278"/>
      <c r="J347" s="278"/>
      <c r="K347" s="279"/>
    </row>
    <row r="348" spans="1:13" s="1" customFormat="1" ht="15.75" customHeight="1" x14ac:dyDescent="0.25">
      <c r="B348" s="274"/>
      <c r="C348" s="143"/>
      <c r="D348" s="24" t="s">
        <v>24</v>
      </c>
      <c r="E348" s="56">
        <v>6401</v>
      </c>
      <c r="F348" s="20">
        <v>0.11</v>
      </c>
      <c r="G348" s="152"/>
      <c r="H348" s="278"/>
      <c r="I348" s="278"/>
      <c r="J348" s="278"/>
      <c r="K348" s="279"/>
    </row>
    <row r="349" spans="1:13" s="1" customFormat="1" ht="15.75" customHeight="1" x14ac:dyDescent="0.25">
      <c r="B349" s="274"/>
      <c r="C349" s="56">
        <v>137</v>
      </c>
      <c r="D349" s="24" t="s">
        <v>69</v>
      </c>
      <c r="E349" s="56">
        <v>5260</v>
      </c>
      <c r="F349" s="20">
        <v>9.7899999999999991</v>
      </c>
      <c r="G349" s="152"/>
      <c r="H349" s="278"/>
      <c r="I349" s="278"/>
      <c r="J349" s="278"/>
      <c r="K349" s="279"/>
    </row>
    <row r="350" spans="1:13" s="1" customFormat="1" ht="15.75" customHeight="1" x14ac:dyDescent="0.25">
      <c r="B350" s="274"/>
      <c r="C350" s="143">
        <v>148</v>
      </c>
      <c r="D350" s="24" t="s">
        <v>22</v>
      </c>
      <c r="E350" s="56">
        <v>4231</v>
      </c>
      <c r="F350" s="20">
        <v>28.55</v>
      </c>
      <c r="G350" s="152"/>
      <c r="H350" s="278"/>
      <c r="I350" s="278"/>
      <c r="J350" s="278"/>
      <c r="K350" s="279"/>
    </row>
    <row r="351" spans="1:13" s="1" customFormat="1" ht="15.75" customHeight="1" x14ac:dyDescent="0.25">
      <c r="B351" s="274"/>
      <c r="C351" s="143"/>
      <c r="D351" s="24" t="s">
        <v>23</v>
      </c>
      <c r="E351" s="56">
        <v>5260</v>
      </c>
      <c r="F351" s="20">
        <v>23.29</v>
      </c>
      <c r="G351" s="152"/>
      <c r="H351" s="278"/>
      <c r="I351" s="278"/>
      <c r="J351" s="278"/>
      <c r="K351" s="279"/>
    </row>
    <row r="352" spans="1:13" s="1" customFormat="1" ht="15.75" customHeight="1" x14ac:dyDescent="0.25">
      <c r="B352" s="274"/>
      <c r="C352" s="143">
        <v>149</v>
      </c>
      <c r="D352" s="24" t="s">
        <v>22</v>
      </c>
      <c r="E352" s="56">
        <v>4231</v>
      </c>
      <c r="F352" s="20">
        <v>1.31</v>
      </c>
      <c r="G352" s="152"/>
      <c r="H352" s="278"/>
      <c r="I352" s="278"/>
      <c r="J352" s="278"/>
      <c r="K352" s="279"/>
    </row>
    <row r="353" spans="2:11" s="1" customFormat="1" ht="15.75" customHeight="1" x14ac:dyDescent="0.25">
      <c r="B353" s="274"/>
      <c r="C353" s="143"/>
      <c r="D353" s="24" t="s">
        <v>23</v>
      </c>
      <c r="E353" s="56">
        <v>5260</v>
      </c>
      <c r="F353" s="20">
        <v>57.47</v>
      </c>
      <c r="G353" s="152"/>
      <c r="H353" s="278"/>
      <c r="I353" s="278"/>
      <c r="J353" s="278"/>
      <c r="K353" s="279"/>
    </row>
    <row r="354" spans="2:11" s="1" customFormat="1" ht="15.75" customHeight="1" x14ac:dyDescent="0.25">
      <c r="B354" s="274"/>
      <c r="C354" s="163">
        <v>150</v>
      </c>
      <c r="D354" s="24" t="s">
        <v>22</v>
      </c>
      <c r="E354" s="56">
        <v>4231</v>
      </c>
      <c r="F354" s="20">
        <v>9</v>
      </c>
      <c r="G354" s="152"/>
      <c r="H354" s="278"/>
      <c r="I354" s="278"/>
      <c r="J354" s="278"/>
      <c r="K354" s="279"/>
    </row>
    <row r="355" spans="2:11" s="1" customFormat="1" ht="15.75" customHeight="1" x14ac:dyDescent="0.25">
      <c r="B355" s="274"/>
      <c r="C355" s="164"/>
      <c r="D355" s="24" t="s">
        <v>23</v>
      </c>
      <c r="E355" s="56">
        <v>4231</v>
      </c>
      <c r="F355" s="20">
        <v>3.31</v>
      </c>
      <c r="G355" s="152"/>
      <c r="H355" s="278"/>
      <c r="I355" s="278"/>
      <c r="J355" s="278"/>
      <c r="K355" s="279"/>
    </row>
    <row r="356" spans="2:11" s="1" customFormat="1" ht="15.75" customHeight="1" x14ac:dyDescent="0.25">
      <c r="B356" s="274"/>
      <c r="C356" s="164"/>
      <c r="D356" s="24" t="s">
        <v>24</v>
      </c>
      <c r="E356" s="56">
        <v>5150</v>
      </c>
      <c r="F356" s="20">
        <v>2.3199999999999998</v>
      </c>
      <c r="G356" s="152"/>
      <c r="H356" s="278"/>
      <c r="I356" s="278"/>
      <c r="J356" s="278"/>
      <c r="K356" s="279"/>
    </row>
    <row r="357" spans="2:11" s="1" customFormat="1" ht="15.75" customHeight="1" x14ac:dyDescent="0.25">
      <c r="B357" s="274"/>
      <c r="C357" s="164"/>
      <c r="D357" s="93" t="s">
        <v>25</v>
      </c>
      <c r="E357" s="56">
        <v>5260</v>
      </c>
      <c r="F357" s="20">
        <v>112.36</v>
      </c>
      <c r="G357" s="152"/>
      <c r="H357" s="278"/>
      <c r="I357" s="278"/>
      <c r="J357" s="278"/>
      <c r="K357" s="279"/>
    </row>
    <row r="358" spans="2:11" s="1" customFormat="1" ht="15.75" customHeight="1" x14ac:dyDescent="0.25">
      <c r="B358" s="274"/>
      <c r="C358" s="165"/>
      <c r="D358" s="24" t="s">
        <v>26</v>
      </c>
      <c r="E358" s="56">
        <v>6401</v>
      </c>
      <c r="F358" s="20">
        <v>0.3</v>
      </c>
      <c r="G358" s="152"/>
      <c r="H358" s="278"/>
      <c r="I358" s="278"/>
      <c r="J358" s="278"/>
      <c r="K358" s="279"/>
    </row>
    <row r="359" spans="2:11" s="1" customFormat="1" ht="15.75" customHeight="1" x14ac:dyDescent="0.25">
      <c r="B359" s="274"/>
      <c r="C359" s="143">
        <v>151</v>
      </c>
      <c r="D359" s="24" t="s">
        <v>22</v>
      </c>
      <c r="E359" s="56">
        <v>4231</v>
      </c>
      <c r="F359" s="20">
        <v>25.3</v>
      </c>
      <c r="G359" s="152"/>
      <c r="H359" s="278"/>
      <c r="I359" s="278"/>
      <c r="J359" s="278"/>
      <c r="K359" s="279"/>
    </row>
    <row r="360" spans="2:11" s="1" customFormat="1" ht="15.75" customHeight="1" x14ac:dyDescent="0.25">
      <c r="B360" s="274"/>
      <c r="C360" s="143"/>
      <c r="D360" s="24" t="s">
        <v>23</v>
      </c>
      <c r="E360" s="56">
        <v>5150</v>
      </c>
      <c r="F360" s="20">
        <v>11.35</v>
      </c>
      <c r="G360" s="152"/>
      <c r="H360" s="278"/>
      <c r="I360" s="278"/>
      <c r="J360" s="278"/>
      <c r="K360" s="279"/>
    </row>
    <row r="361" spans="2:11" s="1" customFormat="1" ht="15.75" customHeight="1" x14ac:dyDescent="0.25">
      <c r="B361" s="274"/>
      <c r="C361" s="143">
        <v>152</v>
      </c>
      <c r="D361" s="24" t="s">
        <v>22</v>
      </c>
      <c r="E361" s="56">
        <v>4231</v>
      </c>
      <c r="F361" s="20">
        <v>62.99</v>
      </c>
      <c r="G361" s="152"/>
      <c r="H361" s="278"/>
      <c r="I361" s="278"/>
      <c r="J361" s="278"/>
      <c r="K361" s="279"/>
    </row>
    <row r="362" spans="2:11" s="1" customFormat="1" ht="15.75" customHeight="1" x14ac:dyDescent="0.25">
      <c r="B362" s="274"/>
      <c r="C362" s="143"/>
      <c r="D362" s="24" t="s">
        <v>23</v>
      </c>
      <c r="E362" s="56">
        <v>6150</v>
      </c>
      <c r="F362" s="20">
        <v>0.74</v>
      </c>
      <c r="G362" s="152"/>
      <c r="H362" s="278"/>
      <c r="I362" s="278"/>
      <c r="J362" s="278"/>
      <c r="K362" s="279"/>
    </row>
    <row r="363" spans="2:11" s="1" customFormat="1" ht="15.75" customHeight="1" thickBot="1" x14ac:dyDescent="0.3">
      <c r="B363" s="275"/>
      <c r="C363" s="220" t="s">
        <v>60</v>
      </c>
      <c r="D363" s="220"/>
      <c r="E363" s="220"/>
      <c r="F363" s="92">
        <f>F324+F325+F326+F327+F328+F329+F330+F331+F332+F333+F334+F335+F336+F337+F338+F339+F340+F343+F344+F345+F346+F347+F348+F349+F350+F351+F352+F353+F354+F355+F356+F357+F358+F359+F360+F361+F362</f>
        <v>799.47999999999979</v>
      </c>
      <c r="G363" s="153"/>
      <c r="H363" s="280"/>
      <c r="I363" s="280"/>
      <c r="J363" s="280"/>
      <c r="K363" s="281"/>
    </row>
    <row r="364" spans="2:11" s="1" customFormat="1" ht="15.75" customHeight="1" thickBot="1" x14ac:dyDescent="0.3">
      <c r="B364" s="217"/>
      <c r="C364" s="218"/>
      <c r="D364" s="218"/>
      <c r="E364" s="218"/>
      <c r="F364" s="218"/>
      <c r="G364" s="218"/>
      <c r="H364" s="218"/>
      <c r="I364" s="218"/>
      <c r="J364" s="218"/>
      <c r="K364" s="219"/>
    </row>
    <row r="365" spans="2:11" s="1" customFormat="1" ht="15.75" customHeight="1" x14ac:dyDescent="0.25">
      <c r="B365" s="115" t="s">
        <v>82</v>
      </c>
      <c r="C365" s="116"/>
      <c r="D365" s="116"/>
      <c r="E365" s="116"/>
      <c r="F365" s="113">
        <v>6412.35</v>
      </c>
      <c r="G365" s="66"/>
      <c r="H365" s="66"/>
      <c r="I365" s="66"/>
      <c r="J365" s="66"/>
      <c r="K365" s="66"/>
    </row>
    <row r="366" spans="2:11" s="1" customFormat="1" ht="15.75" customHeight="1" thickBot="1" x14ac:dyDescent="0.3">
      <c r="B366" s="117"/>
      <c r="C366" s="118"/>
      <c r="D366" s="118"/>
      <c r="E366" s="118"/>
      <c r="F366" s="114"/>
    </row>
    <row r="367" spans="2:11" s="1" customFormat="1" ht="15.75" customHeight="1" thickBot="1" x14ac:dyDescent="0.3">
      <c r="B367" s="29"/>
      <c r="C367" s="29"/>
      <c r="D367" s="29"/>
      <c r="E367" s="29"/>
      <c r="F367" s="106"/>
    </row>
    <row r="368" spans="2:11" s="1" customFormat="1" ht="15.75" customHeight="1" x14ac:dyDescent="0.3">
      <c r="B368" s="115" t="s">
        <v>81</v>
      </c>
      <c r="C368" s="116"/>
      <c r="D368" s="116"/>
      <c r="E368" s="116"/>
      <c r="F368" s="119">
        <v>40995.480000000003</v>
      </c>
      <c r="H368" s="107" t="s">
        <v>80</v>
      </c>
      <c r="I368" s="108"/>
      <c r="J368" s="103">
        <v>2261.35</v>
      </c>
    </row>
    <row r="369" spans="2:11" s="4" customFormat="1" ht="15.75" customHeight="1" thickBot="1" x14ac:dyDescent="0.35">
      <c r="B369" s="117"/>
      <c r="C369" s="118"/>
      <c r="D369" s="118"/>
      <c r="E369" s="118"/>
      <c r="F369" s="120"/>
      <c r="H369" s="109" t="s">
        <v>57</v>
      </c>
      <c r="I369" s="110"/>
      <c r="J369" s="104">
        <v>3763.19</v>
      </c>
    </row>
    <row r="370" spans="2:11" s="4" customFormat="1" ht="15.75" customHeight="1" thickBot="1" x14ac:dyDescent="0.35">
      <c r="B370" s="101"/>
      <c r="C370" s="101"/>
      <c r="D370" s="101"/>
      <c r="E370" s="101"/>
      <c r="H370" s="111" t="s">
        <v>58</v>
      </c>
      <c r="I370" s="112"/>
      <c r="J370" s="105">
        <v>387.81</v>
      </c>
    </row>
    <row r="371" spans="2:11" s="4" customFormat="1" ht="15.75" customHeight="1" x14ac:dyDescent="0.25">
      <c r="B371" s="115" t="s">
        <v>83</v>
      </c>
      <c r="C371" s="116"/>
      <c r="D371" s="116"/>
      <c r="E371" s="116"/>
      <c r="F371" s="121">
        <f>F365/F368*100</f>
        <v>15.641602440073882</v>
      </c>
    </row>
    <row r="372" spans="2:11" s="1" customFormat="1" ht="15.75" customHeight="1" thickBot="1" x14ac:dyDescent="0.3">
      <c r="B372" s="117"/>
      <c r="C372" s="118"/>
      <c r="D372" s="118"/>
      <c r="E372" s="118"/>
      <c r="F372" s="122"/>
      <c r="G372" s="29"/>
      <c r="H372" s="29"/>
      <c r="I372" s="29"/>
      <c r="J372" s="29"/>
      <c r="K372" s="29"/>
    </row>
    <row r="373" spans="2:11" s="1" customFormat="1" ht="15.75" x14ac:dyDescent="0.25"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2:11" s="1" customFormat="1" ht="15.75" x14ac:dyDescent="0.25"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2:11" s="1" customFormat="1" ht="15.75" x14ac:dyDescent="0.25"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2:11" s="1" customFormat="1" ht="15.75" x14ac:dyDescent="0.25"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2:11" s="1" customFormat="1" ht="15.75" x14ac:dyDescent="0.25"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2:11" s="1" customFormat="1" ht="15.75" x14ac:dyDescent="0.25"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2:11" s="1" customFormat="1" ht="15.75" x14ac:dyDescent="0.25"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2:11" s="1" customFormat="1" ht="15.75" x14ac:dyDescent="0.25"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2:11" s="1" customFormat="1" ht="15.75" x14ac:dyDescent="0.25"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2:11" s="1" customFormat="1" ht="15.75" x14ac:dyDescent="0.25"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2:11" s="1" customFormat="1" ht="15.75" x14ac:dyDescent="0.25"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2:11" s="1" customFormat="1" ht="15.75" x14ac:dyDescent="0.25"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s="1" customFormat="1" ht="15.75" x14ac:dyDescent="0.25"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s="1" customFormat="1" ht="15.75" x14ac:dyDescent="0.25"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s="1" customFormat="1" ht="15.75" x14ac:dyDescent="0.25">
      <c r="B387" s="29"/>
      <c r="C387" s="29"/>
      <c r="D387" s="29"/>
      <c r="E387" s="29"/>
      <c r="F387" s="29"/>
      <c r="G387" s="29"/>
      <c r="H387" s="29"/>
      <c r="I387" s="32"/>
      <c r="J387" s="32"/>
      <c r="K387" s="32"/>
    </row>
    <row r="388" spans="1:11" s="35" customFormat="1" ht="12.75" x14ac:dyDescent="0.2">
      <c r="A388" s="39"/>
      <c r="B388" s="215" t="s">
        <v>66</v>
      </c>
      <c r="C388" s="215"/>
      <c r="D388" s="36"/>
      <c r="E388" s="36"/>
      <c r="F388" s="37"/>
      <c r="G388" s="38"/>
      <c r="H388" s="38"/>
      <c r="I388" s="216" t="s">
        <v>67</v>
      </c>
      <c r="J388" s="216"/>
      <c r="K388" s="216"/>
    </row>
    <row r="389" spans="1:11" s="1" customFormat="1" ht="15.75" x14ac:dyDescent="0.25"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s="1" customFormat="1" ht="15.75" x14ac:dyDescent="0.25"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s="1" customFormat="1" ht="15.75" x14ac:dyDescent="0.25"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s="1" customFormat="1" ht="15.75" x14ac:dyDescent="0.25"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s="1" customFormat="1" ht="15.75" x14ac:dyDescent="0.25"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s="1" customFormat="1" ht="15.75" x14ac:dyDescent="0.25"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s="1" customFormat="1" ht="15.75" x14ac:dyDescent="0.25"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s="1" customFormat="1" ht="15.75" x14ac:dyDescent="0.25"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s="1" customFormat="1" ht="15.75" x14ac:dyDescent="0.25"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s="1" customFormat="1" ht="15.75" x14ac:dyDescent="0.25"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s="1" customFormat="1" ht="15.75" x14ac:dyDescent="0.25"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s="1" customFormat="1" ht="15.75" x14ac:dyDescent="0.25"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2:11" s="1" customFormat="1" ht="15.75" x14ac:dyDescent="0.25"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2:11" s="1" customFormat="1" ht="15.75" x14ac:dyDescent="0.25"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2:11" s="1" customFormat="1" ht="15.75" x14ac:dyDescent="0.25"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2:11" s="1" customFormat="1" ht="15.75" x14ac:dyDescent="0.25"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2:11" s="1" customFormat="1" ht="15.75" x14ac:dyDescent="0.25"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2:11" s="1" customFormat="1" ht="15.75" x14ac:dyDescent="0.25"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2:11" s="1" customFormat="1" ht="15.75" x14ac:dyDescent="0.25"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2:11" s="1" customFormat="1" ht="15.75" x14ac:dyDescent="0.25"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2:11" s="1" customFormat="1" ht="15.75" x14ac:dyDescent="0.25"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2:11" s="1" customFormat="1" ht="15.75" x14ac:dyDescent="0.25"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2:11" s="1" customFormat="1" ht="15.75" x14ac:dyDescent="0.25"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2:11" s="1" customFormat="1" ht="15.75" x14ac:dyDescent="0.25"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2:11" s="1" customFormat="1" ht="15.75" x14ac:dyDescent="0.25"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2:11" s="1" customFormat="1" ht="15.75" x14ac:dyDescent="0.25"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2:11" s="1" customFormat="1" ht="15.75" x14ac:dyDescent="0.25"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2:11" s="1" customFormat="1" ht="15.75" x14ac:dyDescent="0.25"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2:11" s="1" customFormat="1" ht="15.75" x14ac:dyDescent="0.25"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2:11" s="1" customFormat="1" ht="15.75" x14ac:dyDescent="0.25"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2:11" s="1" customFormat="1" ht="15.75" x14ac:dyDescent="0.25"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2:11" s="1" customFormat="1" ht="15.75" x14ac:dyDescent="0.25"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2:11" s="1" customFormat="1" ht="15.75" x14ac:dyDescent="0.25"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2:11" s="1" customFormat="1" ht="15.75" x14ac:dyDescent="0.25"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2:11" s="1" customFormat="1" ht="15.75" x14ac:dyDescent="0.25"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2:11" s="1" customFormat="1" ht="15.75" x14ac:dyDescent="0.25"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2:11" s="1" customFormat="1" ht="15.75" x14ac:dyDescent="0.25"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  <row r="426" spans="2:11" s="1" customFormat="1" ht="15.75" x14ac:dyDescent="0.25">
      <c r="B426" s="29"/>
      <c r="C426" s="29"/>
      <c r="D426" s="29"/>
      <c r="E426" s="29"/>
      <c r="F426" s="29"/>
      <c r="G426" s="29"/>
      <c r="H426" s="29"/>
      <c r="I426" s="29"/>
      <c r="J426" s="29"/>
      <c r="K426" s="29"/>
    </row>
    <row r="427" spans="2:11" s="1" customFormat="1" ht="15.75" x14ac:dyDescent="0.25">
      <c r="B427" s="29"/>
      <c r="C427" s="29"/>
      <c r="D427" s="29"/>
      <c r="E427" s="29"/>
      <c r="F427" s="29"/>
      <c r="G427" s="29"/>
      <c r="H427" s="29"/>
      <c r="I427" s="29"/>
      <c r="J427" s="29"/>
      <c r="K427" s="29"/>
    </row>
    <row r="428" spans="2:11" s="1" customFormat="1" ht="15.75" x14ac:dyDescent="0.25">
      <c r="B428" s="29"/>
      <c r="C428" s="29"/>
      <c r="D428" s="29"/>
      <c r="E428" s="29"/>
      <c r="F428" s="29"/>
      <c r="G428" s="29"/>
      <c r="H428" s="29"/>
      <c r="I428" s="29"/>
      <c r="J428" s="29"/>
      <c r="K428" s="29"/>
    </row>
    <row r="429" spans="2:11" s="1" customFormat="1" ht="15.75" x14ac:dyDescent="0.25">
      <c r="B429" s="29"/>
      <c r="C429" s="29"/>
      <c r="D429" s="29"/>
      <c r="E429" s="29"/>
      <c r="F429" s="29"/>
      <c r="G429" s="29"/>
      <c r="H429" s="29"/>
      <c r="I429" s="29"/>
      <c r="J429" s="29"/>
      <c r="K429" s="29"/>
    </row>
    <row r="430" spans="2:11" s="1" customFormat="1" ht="15.75" x14ac:dyDescent="0.25">
      <c r="B430" s="29"/>
      <c r="C430" s="29"/>
      <c r="D430" s="29"/>
      <c r="E430" s="29"/>
      <c r="F430" s="29"/>
      <c r="G430" s="29"/>
      <c r="H430" s="29"/>
      <c r="I430" s="29"/>
      <c r="J430" s="29"/>
      <c r="K430" s="29"/>
    </row>
    <row r="431" spans="2:11" s="1" customFormat="1" ht="15.75" x14ac:dyDescent="0.25">
      <c r="B431" s="29"/>
      <c r="C431" s="29"/>
      <c r="D431" s="29"/>
      <c r="E431" s="29"/>
      <c r="F431" s="29"/>
      <c r="G431" s="29"/>
      <c r="H431" s="29"/>
      <c r="I431" s="29"/>
      <c r="J431" s="29"/>
      <c r="K431" s="29"/>
    </row>
    <row r="432" spans="2:11" s="1" customFormat="1" ht="15.75" x14ac:dyDescent="0.25">
      <c r="B432" s="29"/>
      <c r="C432" s="29"/>
      <c r="D432" s="29"/>
      <c r="E432" s="29"/>
      <c r="F432" s="29"/>
      <c r="G432" s="29"/>
      <c r="H432" s="29"/>
      <c r="I432" s="29"/>
      <c r="J432" s="29"/>
      <c r="K432" s="29"/>
    </row>
    <row r="433" spans="2:11" s="1" customFormat="1" ht="15.75" x14ac:dyDescent="0.25">
      <c r="B433" s="29"/>
      <c r="C433" s="29"/>
      <c r="D433" s="29"/>
      <c r="E433" s="29"/>
      <c r="F433" s="29"/>
      <c r="G433" s="29"/>
      <c r="H433" s="29"/>
      <c r="I433" s="29"/>
      <c r="J433" s="29"/>
      <c r="K433" s="29"/>
    </row>
    <row r="434" spans="2:11" s="1" customFormat="1" ht="15.75" x14ac:dyDescent="0.25">
      <c r="B434" s="29"/>
      <c r="C434" s="29"/>
      <c r="D434" s="29"/>
      <c r="E434" s="29"/>
      <c r="F434" s="29"/>
      <c r="G434" s="29"/>
      <c r="H434" s="29"/>
      <c r="I434" s="29"/>
      <c r="J434" s="29"/>
      <c r="K434" s="29"/>
    </row>
    <row r="435" spans="2:11" s="1" customFormat="1" ht="15.75" x14ac:dyDescent="0.25">
      <c r="B435" s="29"/>
      <c r="C435" s="29"/>
      <c r="D435" s="29"/>
      <c r="E435" s="29"/>
      <c r="F435" s="29"/>
      <c r="G435" s="29"/>
      <c r="H435" s="29"/>
      <c r="I435" s="29"/>
      <c r="J435" s="29"/>
      <c r="K435" s="29"/>
    </row>
    <row r="436" spans="2:11" s="1" customFormat="1" ht="15.75" x14ac:dyDescent="0.25">
      <c r="B436" s="29"/>
      <c r="C436" s="29"/>
      <c r="D436" s="29"/>
      <c r="E436" s="29"/>
      <c r="F436" s="29"/>
      <c r="G436" s="29"/>
      <c r="H436" s="29"/>
      <c r="I436" s="29"/>
      <c r="J436" s="29"/>
      <c r="K436" s="29"/>
    </row>
    <row r="437" spans="2:11" s="1" customFormat="1" ht="15.75" x14ac:dyDescent="0.25">
      <c r="B437" s="29"/>
      <c r="C437" s="29"/>
      <c r="D437" s="29"/>
      <c r="E437" s="29"/>
      <c r="F437" s="29"/>
      <c r="G437" s="29"/>
      <c r="H437" s="29"/>
      <c r="I437" s="29"/>
      <c r="J437" s="29"/>
      <c r="K437" s="29"/>
    </row>
    <row r="438" spans="2:11" s="1" customFormat="1" ht="15.75" x14ac:dyDescent="0.25">
      <c r="B438" s="29"/>
      <c r="C438" s="29"/>
      <c r="D438" s="29"/>
      <c r="E438" s="29"/>
      <c r="F438" s="29"/>
      <c r="G438" s="29"/>
      <c r="H438" s="29"/>
      <c r="I438" s="29"/>
      <c r="J438" s="29"/>
      <c r="K438" s="29"/>
    </row>
    <row r="439" spans="2:11" s="1" customFormat="1" ht="15.75" x14ac:dyDescent="0.25">
      <c r="B439" s="29"/>
      <c r="C439" s="29"/>
      <c r="D439" s="29"/>
      <c r="E439" s="29"/>
      <c r="F439" s="29"/>
      <c r="G439" s="29"/>
      <c r="H439" s="29"/>
      <c r="I439" s="29"/>
      <c r="J439" s="29"/>
      <c r="K439" s="29"/>
    </row>
    <row r="440" spans="2:11" s="1" customFormat="1" ht="15.75" x14ac:dyDescent="0.25">
      <c r="B440" s="29"/>
      <c r="C440" s="29"/>
      <c r="D440" s="29"/>
      <c r="E440" s="29"/>
      <c r="F440" s="29"/>
      <c r="G440" s="29"/>
      <c r="H440" s="29"/>
      <c r="I440" s="29"/>
      <c r="J440" s="29"/>
      <c r="K440" s="29"/>
    </row>
    <row r="441" spans="2:11" s="1" customFormat="1" ht="15.75" x14ac:dyDescent="0.25">
      <c r="B441" s="29"/>
      <c r="C441" s="29"/>
      <c r="D441" s="29"/>
      <c r="E441" s="29"/>
      <c r="F441" s="29"/>
      <c r="G441" s="29"/>
      <c r="H441" s="29"/>
      <c r="I441" s="29"/>
      <c r="J441" s="29"/>
      <c r="K441" s="29"/>
    </row>
    <row r="442" spans="2:11" s="1" customFormat="1" ht="15.75" x14ac:dyDescent="0.25">
      <c r="B442" s="29"/>
      <c r="C442" s="29"/>
      <c r="D442" s="29"/>
      <c r="E442" s="29"/>
      <c r="F442" s="29"/>
      <c r="G442" s="29"/>
      <c r="H442" s="29"/>
      <c r="I442" s="29"/>
      <c r="J442" s="29"/>
      <c r="K442" s="29"/>
    </row>
    <row r="443" spans="2:11" s="1" customFormat="1" ht="15.75" x14ac:dyDescent="0.25">
      <c r="B443" s="29"/>
      <c r="C443" s="29"/>
      <c r="D443" s="29"/>
      <c r="E443" s="29"/>
      <c r="F443" s="29"/>
      <c r="G443" s="29"/>
      <c r="H443" s="29"/>
      <c r="I443" s="29"/>
      <c r="J443" s="29"/>
      <c r="K443" s="29"/>
    </row>
    <row r="444" spans="2:11" s="1" customFormat="1" ht="15.75" x14ac:dyDescent="0.25">
      <c r="B444" s="29"/>
      <c r="C444" s="29"/>
      <c r="D444" s="29"/>
      <c r="E444" s="29"/>
      <c r="F444" s="29"/>
      <c r="G444" s="29"/>
      <c r="H444" s="29"/>
      <c r="I444" s="29"/>
      <c r="J444" s="29"/>
      <c r="K444" s="29"/>
    </row>
    <row r="445" spans="2:11" s="1" customFormat="1" ht="15.75" x14ac:dyDescent="0.25">
      <c r="B445" s="29"/>
      <c r="C445" s="29"/>
      <c r="D445" s="29"/>
      <c r="E445" s="29"/>
      <c r="F445" s="29"/>
      <c r="G445" s="29"/>
      <c r="H445" s="29"/>
      <c r="I445" s="29"/>
      <c r="J445" s="29"/>
      <c r="K445" s="29"/>
    </row>
    <row r="446" spans="2:11" s="1" customFormat="1" ht="15.75" x14ac:dyDescent="0.25">
      <c r="B446" s="29"/>
      <c r="C446" s="29"/>
      <c r="D446" s="29"/>
      <c r="E446" s="29"/>
      <c r="F446" s="29"/>
      <c r="G446" s="29"/>
      <c r="H446" s="29"/>
      <c r="I446" s="29"/>
      <c r="J446" s="29"/>
      <c r="K446" s="29"/>
    </row>
    <row r="447" spans="2:11" s="1" customFormat="1" ht="15.75" x14ac:dyDescent="0.25">
      <c r="B447" s="29"/>
      <c r="C447" s="29"/>
      <c r="D447" s="29"/>
      <c r="E447" s="29"/>
      <c r="F447" s="29"/>
      <c r="G447" s="29"/>
      <c r="H447" s="29"/>
      <c r="I447" s="29"/>
      <c r="J447" s="29"/>
      <c r="K447" s="29"/>
    </row>
    <row r="448" spans="2:11" s="1" customFormat="1" ht="15.75" x14ac:dyDescent="0.25">
      <c r="B448" s="29"/>
      <c r="C448" s="29"/>
      <c r="D448" s="29"/>
      <c r="E448" s="29"/>
      <c r="F448" s="29"/>
      <c r="G448" s="29"/>
      <c r="H448" s="29"/>
      <c r="I448" s="29"/>
      <c r="J448" s="29"/>
      <c r="K448" s="29"/>
    </row>
    <row r="449" spans="2:11" s="1" customFormat="1" ht="15.75" x14ac:dyDescent="0.25">
      <c r="B449" s="29"/>
      <c r="C449" s="29"/>
      <c r="D449" s="29"/>
      <c r="E449" s="29"/>
      <c r="F449" s="29"/>
      <c r="G449" s="29"/>
      <c r="H449" s="29"/>
      <c r="I449" s="29"/>
      <c r="J449" s="29"/>
      <c r="K449" s="29"/>
    </row>
    <row r="450" spans="2:11" s="1" customFormat="1" ht="15.75" x14ac:dyDescent="0.25">
      <c r="B450" s="29"/>
      <c r="C450" s="29"/>
      <c r="D450" s="29"/>
      <c r="E450" s="29"/>
      <c r="F450" s="29"/>
      <c r="G450" s="29"/>
      <c r="H450" s="29"/>
      <c r="I450" s="29"/>
      <c r="J450" s="29"/>
      <c r="K450" s="29"/>
    </row>
    <row r="451" spans="2:11" s="1" customFormat="1" ht="15.75" x14ac:dyDescent="0.25">
      <c r="B451" s="29"/>
      <c r="C451" s="29"/>
      <c r="D451" s="29"/>
      <c r="E451" s="29"/>
      <c r="F451" s="29"/>
      <c r="G451" s="29"/>
      <c r="H451" s="29"/>
      <c r="I451" s="29"/>
      <c r="J451" s="29"/>
      <c r="K451" s="29"/>
    </row>
    <row r="452" spans="2:11" s="1" customFormat="1" ht="15.75" x14ac:dyDescent="0.25">
      <c r="B452" s="29"/>
      <c r="C452" s="29"/>
      <c r="D452" s="29"/>
      <c r="E452" s="29"/>
      <c r="F452" s="29"/>
      <c r="G452" s="29"/>
      <c r="H452" s="29"/>
      <c r="I452" s="29"/>
      <c r="J452" s="29"/>
      <c r="K452" s="29"/>
    </row>
    <row r="453" spans="2:11" s="1" customFormat="1" ht="15.75" x14ac:dyDescent="0.25">
      <c r="B453" s="29"/>
      <c r="C453" s="29"/>
      <c r="D453" s="29"/>
      <c r="E453" s="29"/>
      <c r="F453" s="29"/>
      <c r="G453" s="29"/>
      <c r="H453" s="29"/>
      <c r="I453" s="29"/>
      <c r="J453" s="29"/>
      <c r="K453" s="29"/>
    </row>
    <row r="454" spans="2:11" s="1" customFormat="1" ht="15.75" x14ac:dyDescent="0.25">
      <c r="B454" s="29"/>
      <c r="C454" s="29"/>
      <c r="D454" s="29"/>
      <c r="E454" s="29"/>
      <c r="F454" s="29"/>
      <c r="G454" s="29"/>
      <c r="H454" s="29"/>
      <c r="I454" s="29"/>
      <c r="J454" s="29"/>
      <c r="K454" s="29"/>
    </row>
    <row r="455" spans="2:11" s="1" customFormat="1" ht="15.75" x14ac:dyDescent="0.25">
      <c r="B455" s="29"/>
      <c r="C455" s="29"/>
      <c r="D455" s="29"/>
      <c r="E455" s="29"/>
      <c r="F455" s="29"/>
      <c r="G455" s="29"/>
      <c r="H455" s="29"/>
      <c r="I455" s="29"/>
      <c r="J455" s="29"/>
      <c r="K455" s="29"/>
    </row>
    <row r="456" spans="2:11" s="1" customFormat="1" ht="15.75" x14ac:dyDescent="0.25">
      <c r="B456" s="29"/>
      <c r="C456" s="29"/>
      <c r="D456" s="29"/>
      <c r="E456" s="29"/>
      <c r="F456" s="29"/>
      <c r="G456" s="29"/>
      <c r="H456" s="29"/>
      <c r="I456" s="29"/>
      <c r="J456" s="29"/>
      <c r="K456" s="29"/>
    </row>
    <row r="457" spans="2:11" s="1" customFormat="1" ht="15.75" x14ac:dyDescent="0.25">
      <c r="B457" s="29"/>
      <c r="C457" s="29"/>
      <c r="D457" s="29"/>
      <c r="E457" s="29"/>
      <c r="F457" s="29"/>
      <c r="G457" s="29"/>
      <c r="H457" s="29"/>
      <c r="I457" s="29"/>
      <c r="J457" s="29"/>
      <c r="K457" s="29"/>
    </row>
    <row r="458" spans="2:11" s="1" customFormat="1" ht="15.75" x14ac:dyDescent="0.25">
      <c r="B458" s="29"/>
      <c r="C458" s="29"/>
      <c r="D458" s="29"/>
      <c r="E458" s="29"/>
      <c r="F458" s="29"/>
      <c r="G458" s="29"/>
      <c r="H458" s="29"/>
      <c r="I458" s="29"/>
      <c r="J458" s="29"/>
      <c r="K458" s="29"/>
    </row>
    <row r="459" spans="2:11" s="1" customFormat="1" ht="15.75" x14ac:dyDescent="0.25">
      <c r="B459" s="29"/>
      <c r="C459" s="29"/>
      <c r="D459" s="29"/>
      <c r="E459" s="29"/>
      <c r="F459" s="29"/>
      <c r="G459" s="29"/>
      <c r="H459" s="29"/>
      <c r="I459" s="29"/>
      <c r="J459" s="29"/>
      <c r="K459" s="29"/>
    </row>
    <row r="460" spans="2:11" s="1" customFormat="1" ht="15.75" x14ac:dyDescent="0.25">
      <c r="B460" s="29"/>
      <c r="C460" s="29"/>
      <c r="D460" s="29"/>
      <c r="E460" s="29"/>
      <c r="F460" s="29"/>
      <c r="G460" s="29"/>
      <c r="H460" s="29"/>
      <c r="I460" s="29"/>
      <c r="J460" s="29"/>
      <c r="K460" s="29"/>
    </row>
    <row r="461" spans="2:11" s="1" customFormat="1" ht="15.75" x14ac:dyDescent="0.25">
      <c r="B461" s="29"/>
      <c r="C461" s="29"/>
      <c r="D461" s="29"/>
      <c r="E461" s="29"/>
      <c r="F461" s="29"/>
      <c r="G461" s="29"/>
      <c r="H461" s="29"/>
      <c r="I461" s="29"/>
      <c r="J461" s="29"/>
      <c r="K461" s="29"/>
    </row>
    <row r="462" spans="2:11" s="1" customFormat="1" ht="15.75" x14ac:dyDescent="0.25">
      <c r="B462" s="29"/>
      <c r="C462" s="29"/>
      <c r="D462" s="29"/>
      <c r="E462" s="29"/>
      <c r="F462" s="29"/>
      <c r="G462" s="29"/>
      <c r="H462" s="29"/>
      <c r="I462" s="29"/>
      <c r="J462" s="29"/>
      <c r="K462" s="29"/>
    </row>
    <row r="463" spans="2:11" s="1" customFormat="1" ht="15.75" x14ac:dyDescent="0.25">
      <c r="B463" s="29"/>
      <c r="C463" s="29"/>
      <c r="D463" s="29"/>
      <c r="E463" s="29"/>
      <c r="F463" s="29"/>
      <c r="G463" s="29"/>
      <c r="H463" s="29"/>
      <c r="I463" s="29"/>
      <c r="J463" s="29"/>
      <c r="K463" s="29"/>
    </row>
    <row r="464" spans="2:11" s="1" customFormat="1" ht="15.75" x14ac:dyDescent="0.25">
      <c r="B464" s="29"/>
      <c r="C464" s="29"/>
      <c r="D464" s="29"/>
      <c r="E464" s="29"/>
      <c r="F464" s="29"/>
      <c r="G464" s="29"/>
      <c r="H464" s="29"/>
      <c r="I464" s="29"/>
      <c r="J464" s="29"/>
      <c r="K464" s="29"/>
    </row>
    <row r="465" spans="2:11" s="1" customFormat="1" ht="15.75" x14ac:dyDescent="0.25">
      <c r="B465" s="29"/>
      <c r="C465" s="29"/>
      <c r="D465" s="29"/>
      <c r="E465" s="29"/>
      <c r="F465" s="29"/>
      <c r="G465" s="29"/>
      <c r="H465" s="29"/>
      <c r="I465" s="29"/>
      <c r="J465" s="29"/>
      <c r="K465" s="29"/>
    </row>
    <row r="466" spans="2:11" s="1" customFormat="1" ht="15.75" x14ac:dyDescent="0.25">
      <c r="B466" s="29"/>
      <c r="C466" s="29"/>
      <c r="D466" s="29"/>
      <c r="E466" s="29"/>
      <c r="F466" s="29"/>
      <c r="G466" s="29"/>
      <c r="H466" s="29"/>
      <c r="I466" s="29"/>
      <c r="J466" s="29"/>
      <c r="K466" s="29"/>
    </row>
    <row r="467" spans="2:11" s="1" customFormat="1" ht="15.75" x14ac:dyDescent="0.25">
      <c r="B467" s="29"/>
      <c r="C467" s="29"/>
      <c r="D467" s="29"/>
      <c r="E467" s="29"/>
      <c r="F467" s="29"/>
      <c r="G467" s="29"/>
      <c r="H467" s="29"/>
      <c r="I467" s="29"/>
      <c r="J467" s="29"/>
      <c r="K467" s="29"/>
    </row>
    <row r="468" spans="2:11" s="1" customFormat="1" ht="15.75" x14ac:dyDescent="0.25">
      <c r="B468" s="29"/>
      <c r="C468" s="29"/>
      <c r="D468" s="29"/>
      <c r="E468" s="29"/>
      <c r="F468" s="29"/>
      <c r="G468" s="29"/>
      <c r="H468" s="29"/>
      <c r="I468" s="29"/>
      <c r="J468" s="29"/>
      <c r="K468" s="29"/>
    </row>
    <row r="469" spans="2:11" s="1" customFormat="1" ht="15.75" x14ac:dyDescent="0.25">
      <c r="B469" s="29"/>
      <c r="C469" s="29"/>
      <c r="D469" s="29"/>
      <c r="E469" s="29"/>
      <c r="F469" s="29"/>
      <c r="G469" s="29"/>
      <c r="H469" s="29"/>
      <c r="I469" s="29"/>
      <c r="J469" s="29"/>
      <c r="K469" s="29"/>
    </row>
    <row r="470" spans="2:11" s="1" customFormat="1" ht="15.75" x14ac:dyDescent="0.25">
      <c r="B470" s="29"/>
      <c r="C470" s="29"/>
      <c r="D470" s="29"/>
      <c r="E470" s="29"/>
      <c r="F470" s="29"/>
      <c r="G470" s="29"/>
      <c r="H470" s="29"/>
      <c r="I470" s="29"/>
      <c r="J470" s="29"/>
      <c r="K470" s="29"/>
    </row>
    <row r="471" spans="2:11" s="1" customFormat="1" ht="15.75" x14ac:dyDescent="0.25">
      <c r="B471" s="29"/>
      <c r="C471" s="29"/>
      <c r="D471" s="29"/>
      <c r="E471" s="29"/>
      <c r="F471" s="29"/>
      <c r="G471" s="29"/>
      <c r="H471" s="29"/>
      <c r="I471" s="29"/>
      <c r="J471" s="29"/>
      <c r="K471" s="29"/>
    </row>
    <row r="472" spans="2:11" s="1" customFormat="1" ht="15.75" x14ac:dyDescent="0.25">
      <c r="B472" s="29"/>
      <c r="C472" s="29"/>
      <c r="D472" s="29"/>
      <c r="E472" s="29"/>
      <c r="F472" s="29"/>
      <c r="G472" s="29"/>
      <c r="H472" s="29"/>
      <c r="I472" s="29"/>
      <c r="J472" s="29"/>
      <c r="K472" s="29"/>
    </row>
    <row r="473" spans="2:11" s="1" customFormat="1" ht="15.75" x14ac:dyDescent="0.25">
      <c r="B473" s="29"/>
      <c r="C473" s="29"/>
      <c r="D473" s="29"/>
      <c r="E473" s="29"/>
      <c r="F473" s="29"/>
      <c r="G473" s="29"/>
      <c r="H473" s="29"/>
      <c r="I473" s="29"/>
      <c r="J473" s="29"/>
      <c r="K473" s="29"/>
    </row>
    <row r="474" spans="2:11" s="1" customFormat="1" ht="15.75" x14ac:dyDescent="0.25">
      <c r="B474" s="29"/>
      <c r="C474" s="29"/>
      <c r="D474" s="29"/>
      <c r="E474" s="29"/>
      <c r="F474" s="29"/>
      <c r="G474" s="29"/>
      <c r="H474" s="29"/>
      <c r="I474" s="29"/>
      <c r="J474" s="29"/>
      <c r="K474" s="29"/>
    </row>
    <row r="475" spans="2:11" s="1" customFormat="1" ht="15.75" x14ac:dyDescent="0.25">
      <c r="B475" s="29"/>
      <c r="C475" s="29"/>
      <c r="D475" s="29"/>
      <c r="E475" s="29"/>
      <c r="F475" s="29"/>
      <c r="G475" s="29"/>
      <c r="H475" s="29"/>
      <c r="I475" s="29"/>
      <c r="J475" s="29"/>
      <c r="K475" s="29"/>
    </row>
    <row r="476" spans="2:11" s="1" customFormat="1" ht="15.75" x14ac:dyDescent="0.25">
      <c r="B476" s="29"/>
      <c r="C476" s="29"/>
      <c r="D476" s="29"/>
      <c r="E476" s="29"/>
      <c r="F476" s="29"/>
      <c r="G476" s="29"/>
      <c r="H476" s="29"/>
      <c r="I476" s="29"/>
      <c r="J476" s="29"/>
      <c r="K476" s="29"/>
    </row>
    <row r="477" spans="2:11" s="1" customFormat="1" ht="15.75" x14ac:dyDescent="0.25">
      <c r="B477" s="29"/>
      <c r="C477" s="29"/>
      <c r="D477" s="29"/>
      <c r="E477" s="29"/>
      <c r="F477" s="29"/>
      <c r="G477" s="29"/>
      <c r="H477" s="29"/>
      <c r="I477" s="29"/>
      <c r="J477" s="29"/>
      <c r="K477" s="29"/>
    </row>
    <row r="478" spans="2:11" s="1" customFormat="1" ht="15.75" x14ac:dyDescent="0.25">
      <c r="B478" s="29"/>
      <c r="C478" s="29"/>
      <c r="D478" s="29"/>
      <c r="E478" s="29"/>
      <c r="F478" s="29"/>
      <c r="G478" s="29"/>
      <c r="H478" s="29"/>
      <c r="I478" s="29"/>
      <c r="J478" s="29"/>
      <c r="K478" s="29"/>
    </row>
    <row r="479" spans="2:11" s="1" customFormat="1" ht="15.75" x14ac:dyDescent="0.25">
      <c r="B479" s="29"/>
      <c r="C479" s="29"/>
      <c r="D479" s="29"/>
      <c r="E479" s="29"/>
      <c r="F479" s="29"/>
      <c r="G479" s="29"/>
      <c r="H479" s="29"/>
      <c r="I479" s="29"/>
      <c r="J479" s="29"/>
      <c r="K479" s="29"/>
    </row>
    <row r="480" spans="2:11" s="1" customFormat="1" ht="15.75" x14ac:dyDescent="0.25">
      <c r="B480" s="29"/>
      <c r="C480" s="29"/>
      <c r="D480" s="29"/>
      <c r="E480" s="29"/>
      <c r="F480" s="29"/>
      <c r="G480" s="29"/>
      <c r="H480" s="29"/>
      <c r="I480" s="29"/>
      <c r="J480" s="29"/>
      <c r="K480" s="29"/>
    </row>
    <row r="481" spans="2:11" s="1" customFormat="1" ht="15.75" x14ac:dyDescent="0.25">
      <c r="B481" s="29"/>
      <c r="C481" s="29"/>
      <c r="D481" s="29"/>
      <c r="E481" s="29"/>
      <c r="F481" s="29"/>
      <c r="G481" s="29"/>
      <c r="H481" s="29"/>
      <c r="I481" s="29"/>
      <c r="J481" s="29"/>
      <c r="K481" s="29"/>
    </row>
    <row r="482" spans="2:11" s="1" customFormat="1" ht="15.75" x14ac:dyDescent="0.25">
      <c r="B482" s="29"/>
      <c r="C482" s="29"/>
      <c r="D482" s="29"/>
      <c r="E482" s="29"/>
      <c r="F482" s="29"/>
      <c r="G482" s="29"/>
      <c r="H482" s="29"/>
      <c r="I482" s="29"/>
      <c r="J482" s="29"/>
      <c r="K482" s="29"/>
    </row>
    <row r="483" spans="2:11" s="1" customFormat="1" ht="15.75" x14ac:dyDescent="0.25">
      <c r="B483" s="29"/>
      <c r="C483" s="29"/>
      <c r="D483" s="29"/>
      <c r="E483" s="29"/>
      <c r="F483" s="29"/>
      <c r="G483" s="29"/>
      <c r="H483" s="29"/>
      <c r="I483" s="29"/>
      <c r="J483" s="29"/>
      <c r="K483" s="29"/>
    </row>
    <row r="484" spans="2:11" s="1" customFormat="1" ht="15.75" x14ac:dyDescent="0.25">
      <c r="B484" s="29"/>
      <c r="C484" s="29"/>
      <c r="D484" s="29"/>
      <c r="E484" s="29"/>
      <c r="F484" s="29"/>
      <c r="G484" s="29"/>
      <c r="H484" s="29"/>
      <c r="I484" s="29"/>
      <c r="J484" s="29"/>
      <c r="K484" s="29"/>
    </row>
    <row r="485" spans="2:11" s="1" customFormat="1" ht="15.75" x14ac:dyDescent="0.25">
      <c r="B485" s="29"/>
      <c r="C485" s="29"/>
      <c r="D485" s="29"/>
      <c r="E485" s="29"/>
      <c r="F485" s="29"/>
      <c r="G485" s="29"/>
      <c r="H485" s="29"/>
      <c r="I485" s="29"/>
      <c r="J485" s="29"/>
      <c r="K485" s="29"/>
    </row>
    <row r="486" spans="2:11" s="1" customFormat="1" ht="15.75" x14ac:dyDescent="0.25">
      <c r="B486" s="29"/>
      <c r="C486" s="29"/>
      <c r="D486" s="29"/>
      <c r="E486" s="29"/>
      <c r="F486" s="29"/>
      <c r="G486" s="29"/>
      <c r="H486" s="29"/>
      <c r="I486" s="29"/>
      <c r="J486" s="29"/>
      <c r="K486" s="29"/>
    </row>
    <row r="487" spans="2:11" s="1" customFormat="1" ht="15.75" x14ac:dyDescent="0.25">
      <c r="B487" s="29"/>
      <c r="C487" s="29"/>
      <c r="D487" s="29"/>
      <c r="E487" s="29"/>
      <c r="F487" s="29"/>
      <c r="G487" s="29"/>
      <c r="H487" s="29"/>
      <c r="I487" s="29"/>
      <c r="J487" s="29"/>
      <c r="K487" s="29"/>
    </row>
    <row r="488" spans="2:11" s="1" customFormat="1" ht="15.75" x14ac:dyDescent="0.25">
      <c r="B488" s="29"/>
      <c r="C488" s="29"/>
      <c r="D488" s="29"/>
      <c r="E488" s="29"/>
      <c r="F488" s="29"/>
      <c r="G488" s="29"/>
      <c r="H488" s="29"/>
      <c r="I488" s="29"/>
      <c r="J488" s="29"/>
      <c r="K488" s="29"/>
    </row>
    <row r="489" spans="2:11" s="1" customFormat="1" ht="15.75" x14ac:dyDescent="0.25">
      <c r="B489" s="29"/>
      <c r="C489" s="29"/>
      <c r="D489" s="29"/>
      <c r="E489" s="29"/>
      <c r="F489" s="29"/>
      <c r="G489" s="29"/>
      <c r="H489" s="29"/>
      <c r="I489" s="29"/>
      <c r="J489" s="29"/>
      <c r="K489" s="29"/>
    </row>
    <row r="490" spans="2:11" s="1" customFormat="1" ht="15.75" x14ac:dyDescent="0.25">
      <c r="B490" s="29"/>
      <c r="C490" s="29"/>
      <c r="D490" s="29"/>
      <c r="E490" s="29"/>
      <c r="F490" s="29"/>
      <c r="G490" s="29"/>
      <c r="H490" s="29"/>
      <c r="I490" s="29"/>
      <c r="J490" s="29"/>
      <c r="K490" s="29"/>
    </row>
    <row r="491" spans="2:11" s="1" customFormat="1" ht="15.75" x14ac:dyDescent="0.25">
      <c r="B491" s="29"/>
      <c r="C491" s="29"/>
      <c r="D491" s="29"/>
      <c r="E491" s="29"/>
      <c r="F491" s="29"/>
      <c r="G491" s="29"/>
      <c r="H491" s="29"/>
      <c r="I491" s="29"/>
      <c r="J491" s="29"/>
      <c r="K491" s="29"/>
    </row>
    <row r="492" spans="2:11" x14ac:dyDescent="0.25">
      <c r="B492" s="31"/>
      <c r="C492" s="31"/>
      <c r="D492" s="31"/>
      <c r="E492" s="31"/>
      <c r="F492" s="31"/>
      <c r="G492" s="31"/>
      <c r="H492" s="31"/>
      <c r="I492" s="31"/>
      <c r="J492" s="31"/>
      <c r="K492" s="31"/>
    </row>
    <row r="493" spans="2:11" x14ac:dyDescent="0.25">
      <c r="B493" s="31"/>
      <c r="C493" s="31"/>
      <c r="D493" s="31"/>
      <c r="E493" s="31"/>
      <c r="F493" s="31"/>
      <c r="G493" s="31"/>
      <c r="H493" s="31"/>
      <c r="I493" s="31"/>
      <c r="J493" s="31"/>
      <c r="K493" s="31"/>
    </row>
    <row r="494" spans="2:11" x14ac:dyDescent="0.25">
      <c r="B494" s="31"/>
      <c r="C494" s="31"/>
      <c r="D494" s="31"/>
      <c r="E494" s="31"/>
      <c r="F494" s="31"/>
      <c r="G494" s="31"/>
      <c r="H494" s="31"/>
      <c r="I494" s="31"/>
      <c r="J494" s="31"/>
      <c r="K494" s="31"/>
    </row>
    <row r="495" spans="2:11" x14ac:dyDescent="0.25">
      <c r="B495" s="31"/>
      <c r="C495" s="31"/>
      <c r="D495" s="31"/>
      <c r="E495" s="31"/>
      <c r="F495" s="31"/>
      <c r="G495" s="31"/>
      <c r="H495" s="31"/>
      <c r="I495" s="31"/>
      <c r="J495" s="31"/>
      <c r="K495" s="31"/>
    </row>
    <row r="496" spans="2:11" x14ac:dyDescent="0.25">
      <c r="B496" s="31"/>
      <c r="C496" s="31"/>
      <c r="D496" s="31"/>
      <c r="E496" s="31"/>
      <c r="F496" s="31"/>
      <c r="G496" s="31"/>
      <c r="H496" s="31"/>
      <c r="I496" s="31"/>
      <c r="J496" s="31"/>
      <c r="K496" s="31"/>
    </row>
    <row r="497" spans="2:11" x14ac:dyDescent="0.25">
      <c r="B497" s="31"/>
      <c r="C497" s="31"/>
      <c r="D497" s="31"/>
      <c r="E497" s="31"/>
      <c r="F497" s="31"/>
      <c r="G497" s="31"/>
      <c r="H497" s="31"/>
      <c r="I497" s="31"/>
      <c r="J497" s="31"/>
      <c r="K497" s="31"/>
    </row>
    <row r="498" spans="2:11" x14ac:dyDescent="0.25">
      <c r="B498" s="31"/>
      <c r="C498" s="31"/>
      <c r="D498" s="31"/>
      <c r="E498" s="31"/>
      <c r="F498" s="31"/>
      <c r="G498" s="31"/>
      <c r="H498" s="31"/>
      <c r="I498" s="31"/>
      <c r="J498" s="31"/>
      <c r="K498" s="31"/>
    </row>
    <row r="499" spans="2:11" x14ac:dyDescent="0.25">
      <c r="B499" s="31"/>
      <c r="C499" s="31"/>
      <c r="D499" s="31"/>
      <c r="E499" s="31"/>
      <c r="F499" s="31"/>
      <c r="G499" s="31"/>
      <c r="H499" s="31"/>
      <c r="I499" s="31"/>
      <c r="J499" s="31"/>
      <c r="K499" s="31"/>
    </row>
    <row r="500" spans="2:11" x14ac:dyDescent="0.25">
      <c r="B500" s="31"/>
      <c r="C500" s="31"/>
      <c r="D500" s="31"/>
      <c r="E500" s="31"/>
      <c r="F500" s="31"/>
      <c r="G500" s="31"/>
      <c r="H500" s="31"/>
      <c r="I500" s="31"/>
      <c r="J500" s="31"/>
      <c r="K500" s="31"/>
    </row>
    <row r="501" spans="2:11" x14ac:dyDescent="0.25">
      <c r="B501" s="31"/>
      <c r="C501" s="31"/>
      <c r="D501" s="31"/>
      <c r="E501" s="31"/>
      <c r="F501" s="31"/>
      <c r="G501" s="31"/>
      <c r="H501" s="31"/>
      <c r="I501" s="31"/>
      <c r="J501" s="31"/>
      <c r="K501" s="31"/>
    </row>
    <row r="502" spans="2:11" x14ac:dyDescent="0.25">
      <c r="B502" s="31"/>
      <c r="C502" s="31"/>
      <c r="D502" s="31"/>
      <c r="E502" s="31"/>
      <c r="F502" s="31"/>
      <c r="G502" s="31"/>
      <c r="H502" s="31"/>
      <c r="I502" s="31"/>
      <c r="J502" s="31"/>
      <c r="K502" s="31"/>
    </row>
    <row r="503" spans="2:11" x14ac:dyDescent="0.25">
      <c r="B503" s="31"/>
      <c r="C503" s="31"/>
      <c r="D503" s="31"/>
      <c r="E503" s="31"/>
      <c r="F503" s="31"/>
      <c r="G503" s="31"/>
      <c r="H503" s="31"/>
      <c r="I503" s="31"/>
      <c r="J503" s="31"/>
      <c r="K503" s="31"/>
    </row>
  </sheetData>
  <mergeCells count="189">
    <mergeCell ref="H36:K44"/>
    <mergeCell ref="B324:B340"/>
    <mergeCell ref="H341:K341"/>
    <mergeCell ref="H342:K342"/>
    <mergeCell ref="B343:B363"/>
    <mergeCell ref="G343:G363"/>
    <mergeCell ref="H343:K363"/>
    <mergeCell ref="C343:C344"/>
    <mergeCell ref="C354:C358"/>
    <mergeCell ref="H244:K272"/>
    <mergeCell ref="H243:K243"/>
    <mergeCell ref="B240:K240"/>
    <mergeCell ref="B237:K237"/>
    <mergeCell ref="H273:K273"/>
    <mergeCell ref="H274:K274"/>
    <mergeCell ref="B275:B286"/>
    <mergeCell ref="G275:G286"/>
    <mergeCell ref="H275:K286"/>
    <mergeCell ref="G140:G142"/>
    <mergeCell ref="H140:K142"/>
    <mergeCell ref="B144:B171"/>
    <mergeCell ref="G144:G171"/>
    <mergeCell ref="H144:K171"/>
    <mergeCell ref="C336:C339"/>
    <mergeCell ref="C346:C348"/>
    <mergeCell ref="C323:E323"/>
    <mergeCell ref="C314:C318"/>
    <mergeCell ref="C287:C291"/>
    <mergeCell ref="C294:C299"/>
    <mergeCell ref="C300:C302"/>
    <mergeCell ref="C303:C306"/>
    <mergeCell ref="G36:G44"/>
    <mergeCell ref="H287:K306"/>
    <mergeCell ref="H307:K307"/>
    <mergeCell ref="B309:B323"/>
    <mergeCell ref="G309:G323"/>
    <mergeCell ref="H309:K323"/>
    <mergeCell ref="C311:C313"/>
    <mergeCell ref="C319:C322"/>
    <mergeCell ref="H308:K308"/>
    <mergeCell ref="C332:C335"/>
    <mergeCell ref="H172:K172"/>
    <mergeCell ref="B94:B103"/>
    <mergeCell ref="G94:G103"/>
    <mergeCell ref="H94:K103"/>
    <mergeCell ref="G106:G110"/>
    <mergeCell ref="H106:K110"/>
    <mergeCell ref="H104:K104"/>
    <mergeCell ref="H105:K105"/>
    <mergeCell ref="G111:G137"/>
    <mergeCell ref="H111:K137"/>
    <mergeCell ref="B106:B137"/>
    <mergeCell ref="H138:K138"/>
    <mergeCell ref="C149:C150"/>
    <mergeCell ref="C151:C152"/>
    <mergeCell ref="C94:C95"/>
    <mergeCell ref="C96:C97"/>
    <mergeCell ref="C106:C109"/>
    <mergeCell ref="C98:C100"/>
    <mergeCell ref="G221:K221"/>
    <mergeCell ref="C221:E221"/>
    <mergeCell ref="B388:C388"/>
    <mergeCell ref="I388:K388"/>
    <mergeCell ref="B364:K364"/>
    <mergeCell ref="C361:C362"/>
    <mergeCell ref="C363:E363"/>
    <mergeCell ref="C350:C351"/>
    <mergeCell ref="C352:C353"/>
    <mergeCell ref="B208:B221"/>
    <mergeCell ref="C208:C209"/>
    <mergeCell ref="C210:C214"/>
    <mergeCell ref="C215:C216"/>
    <mergeCell ref="C217:C220"/>
    <mergeCell ref="G208:G220"/>
    <mergeCell ref="H208:K220"/>
    <mergeCell ref="B244:B272"/>
    <mergeCell ref="C267:C272"/>
    <mergeCell ref="G244:G272"/>
    <mergeCell ref="C359:C360"/>
    <mergeCell ref="C325:C328"/>
    <mergeCell ref="C329:C331"/>
    <mergeCell ref="B287:B306"/>
    <mergeCell ref="G287:G306"/>
    <mergeCell ref="C309:C310"/>
    <mergeCell ref="C286:E286"/>
    <mergeCell ref="C261:C266"/>
    <mergeCell ref="C276:C277"/>
    <mergeCell ref="C278:C280"/>
    <mergeCell ref="C281:C284"/>
    <mergeCell ref="C194:C196"/>
    <mergeCell ref="C197:C198"/>
    <mergeCell ref="C199:C200"/>
    <mergeCell ref="C201:C202"/>
    <mergeCell ref="C203:C205"/>
    <mergeCell ref="C258:C260"/>
    <mergeCell ref="G8:G24"/>
    <mergeCell ref="H242:K242"/>
    <mergeCell ref="C244:C248"/>
    <mergeCell ref="C249:C252"/>
    <mergeCell ref="C253:C257"/>
    <mergeCell ref="H34:K34"/>
    <mergeCell ref="H35:K35"/>
    <mergeCell ref="G45:G56"/>
    <mergeCell ref="H45:K56"/>
    <mergeCell ref="H69:K69"/>
    <mergeCell ref="H70:K70"/>
    <mergeCell ref="G71:G76"/>
    <mergeCell ref="H71:K76"/>
    <mergeCell ref="H139:K139"/>
    <mergeCell ref="H173:K173"/>
    <mergeCell ref="C71:C73"/>
    <mergeCell ref="H206:K206"/>
    <mergeCell ref="H207:K207"/>
    <mergeCell ref="C153:C156"/>
    <mergeCell ref="C157:C159"/>
    <mergeCell ref="C160:C163"/>
    <mergeCell ref="C134:C136"/>
    <mergeCell ref="C177:C178"/>
    <mergeCell ref="C179:C181"/>
    <mergeCell ref="C26:C28"/>
    <mergeCell ref="C140:C142"/>
    <mergeCell ref="C143:E143"/>
    <mergeCell ref="C121:C122"/>
    <mergeCell ref="C123:C128"/>
    <mergeCell ref="C129:C133"/>
    <mergeCell ref="C57:C58"/>
    <mergeCell ref="C59:C63"/>
    <mergeCell ref="C66:C68"/>
    <mergeCell ref="C74:C76"/>
    <mergeCell ref="C81:C84"/>
    <mergeCell ref="C85:C88"/>
    <mergeCell ref="C89:C90"/>
    <mergeCell ref="H6:K6"/>
    <mergeCell ref="B4:K4"/>
    <mergeCell ref="B1:E1"/>
    <mergeCell ref="B2:E2"/>
    <mergeCell ref="H8:K24"/>
    <mergeCell ref="C45:C46"/>
    <mergeCell ref="C48:C49"/>
    <mergeCell ref="C29:C31"/>
    <mergeCell ref="C38:C39"/>
    <mergeCell ref="H7:K7"/>
    <mergeCell ref="B36:B56"/>
    <mergeCell ref="C42:C44"/>
    <mergeCell ref="B8:B33"/>
    <mergeCell ref="H25:K33"/>
    <mergeCell ref="G25:G33"/>
    <mergeCell ref="C50:C51"/>
    <mergeCell ref="C52:C53"/>
    <mergeCell ref="C54:C55"/>
    <mergeCell ref="C56:E56"/>
    <mergeCell ref="C9:C12"/>
    <mergeCell ref="C13:C14"/>
    <mergeCell ref="C16:C17"/>
    <mergeCell ref="C18:C19"/>
    <mergeCell ref="C22:C23"/>
    <mergeCell ref="G57:G68"/>
    <mergeCell ref="H57:K68"/>
    <mergeCell ref="B57:B68"/>
    <mergeCell ref="B71:B93"/>
    <mergeCell ref="G143:K143"/>
    <mergeCell ref="C93:E93"/>
    <mergeCell ref="C164:C168"/>
    <mergeCell ref="C169:C171"/>
    <mergeCell ref="C174:C176"/>
    <mergeCell ref="C146:C148"/>
    <mergeCell ref="C101:C103"/>
    <mergeCell ref="C144:C145"/>
    <mergeCell ref="C77:C80"/>
    <mergeCell ref="C114:C115"/>
    <mergeCell ref="C116:C117"/>
    <mergeCell ref="G77:G93"/>
    <mergeCell ref="H77:K93"/>
    <mergeCell ref="B174:B205"/>
    <mergeCell ref="G174:G205"/>
    <mergeCell ref="H174:K205"/>
    <mergeCell ref="C182:C184"/>
    <mergeCell ref="C185:C190"/>
    <mergeCell ref="C191:C193"/>
    <mergeCell ref="B140:B143"/>
    <mergeCell ref="H368:I368"/>
    <mergeCell ref="H369:I369"/>
    <mergeCell ref="H370:I370"/>
    <mergeCell ref="B365:E366"/>
    <mergeCell ref="F365:F366"/>
    <mergeCell ref="B368:E369"/>
    <mergeCell ref="F368:F369"/>
    <mergeCell ref="B371:E372"/>
    <mergeCell ref="F371:F372"/>
  </mergeCells>
  <pageMargins left="0" right="0.60416666666666663" top="0.5" bottom="0.5" header="0.3" footer="0.3"/>
  <pageSetup orientation="landscape" r:id="rId1"/>
  <headerFooter>
    <oddFooter>&amp;L          &amp;"Times New Roman,Regular"&amp;10 Небојша Шубара&amp;R&amp;"Times New Roman,Regular"&amp;10Јануар. 2023. године</oddFooter>
  </headerFooter>
  <ignoredErrors>
    <ignoredError sqref="D57:D65 D66:D92 D174:D188 C194 C197 C199 C201 C203 D189:D205 D208:E220 E189:E205 C210 D8:D33 D36:D55 D94:D103 D106:D133 D134:D137 D140:D142 D144:D171 C215 C217 C208 D244:D272 D275:D285 D287:D306 D309:D322 D324:D340 D343:D3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2023-02-05T08:27:36Z</cp:lastPrinted>
  <dcterms:created xsi:type="dcterms:W3CDTF">2022-12-18T12:55:18Z</dcterms:created>
  <dcterms:modified xsi:type="dcterms:W3CDTF">2023-10-16T06:02:24Z</dcterms:modified>
</cp:coreProperties>
</file>