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53" i="1" l="1"/>
  <c r="I241" i="1"/>
  <c r="I174" i="1"/>
  <c r="L84" i="1"/>
  <c r="I84" i="1"/>
  <c r="G119" i="1"/>
  <c r="L119" i="1" s="1"/>
  <c r="H119" i="1"/>
  <c r="I119" i="1"/>
  <c r="I256" i="1" s="1"/>
  <c r="J119" i="1"/>
  <c r="K119" i="1"/>
  <c r="G84" i="1"/>
  <c r="H84" i="1"/>
  <c r="J84" i="1"/>
  <c r="K84" i="1"/>
  <c r="K256" i="1" s="1"/>
  <c r="F84" i="1"/>
  <c r="G253" i="1"/>
  <c r="H253" i="1"/>
  <c r="J253" i="1"/>
  <c r="K253" i="1"/>
  <c r="F253" i="1"/>
  <c r="G241" i="1"/>
  <c r="H241" i="1"/>
  <c r="J241" i="1"/>
  <c r="K241" i="1"/>
  <c r="F241" i="1"/>
  <c r="G174" i="1"/>
  <c r="H174" i="1"/>
  <c r="L174" i="1" s="1"/>
  <c r="J174" i="1"/>
  <c r="K174" i="1"/>
  <c r="F174" i="1"/>
  <c r="F119" i="1"/>
  <c r="J256" i="1" l="1"/>
  <c r="L241" i="1"/>
  <c r="F256" i="1"/>
  <c r="F261" i="1" s="1"/>
  <c r="H256" i="1"/>
  <c r="G256" i="1"/>
</calcChain>
</file>

<file path=xl/sharedStrings.xml><?xml version="1.0" encoding="utf-8"?>
<sst xmlns="http://schemas.openxmlformats.org/spreadsheetml/2006/main" count="402" uniqueCount="53">
  <si>
    <t>Привредна јединица</t>
  </si>
  <si>
    <t>Одјел</t>
  </si>
  <si>
    <t>Одсјек</t>
  </si>
  <si>
    <t>Газдинска класа</t>
  </si>
  <si>
    <t>4/1</t>
  </si>
  <si>
    <t>4/2</t>
  </si>
  <si>
    <t>20/2</t>
  </si>
  <si>
    <t>30/1</t>
  </si>
  <si>
    <t>32/1</t>
  </si>
  <si>
    <t>33/1</t>
  </si>
  <si>
    <t>34</t>
  </si>
  <si>
    <t>35/2</t>
  </si>
  <si>
    <t>46</t>
  </si>
  <si>
    <t>59</t>
  </si>
  <si>
    <t>60</t>
  </si>
  <si>
    <t>61</t>
  </si>
  <si>
    <t>65</t>
  </si>
  <si>
    <t>83</t>
  </si>
  <si>
    <t>84</t>
  </si>
  <si>
    <t>104/1</t>
  </si>
  <si>
    <t>ТАБЕЛАРНИ ПРЕГЛЕД РЕПРЕЗЕНТАТИВНИХ ШУМА НА ШПП "РОГАТИЧКО"</t>
  </si>
  <si>
    <t xml:space="preserve">      ШПП "РОГАТИЧКО"</t>
  </si>
  <si>
    <t>16. ШГ "СЈЕМЕЋ" РОГАТИЦА</t>
  </si>
  <si>
    <t>"Ратак-Деветак"</t>
  </si>
  <si>
    <t>Укупно ПЈ "Р Деветак"</t>
  </si>
  <si>
    <t>"Сјемећ"</t>
  </si>
  <si>
    <t>Укупно ПЈ "Сјемећ"</t>
  </si>
  <si>
    <t>"Ракитница"</t>
  </si>
  <si>
    <t>Укупно ПЈ "Ракитница"</t>
  </si>
  <si>
    <t>"Доња Прача"</t>
  </si>
  <si>
    <t>Укупно ПЈ "Д. Прача"</t>
  </si>
  <si>
    <t>"Средња Прача"</t>
  </si>
  <si>
    <t>Укупно ПЈ "С. Прача"</t>
  </si>
  <si>
    <t xml:space="preserve">Површина </t>
  </si>
  <si>
    <t>(ha)</t>
  </si>
  <si>
    <t xml:space="preserve">Високе површине са природном обновом ј/с бк </t>
  </si>
  <si>
    <t xml:space="preserve">Високе шуме са природном обновом бк/ос/пл </t>
  </si>
  <si>
    <t xml:space="preserve">Шумске културе </t>
  </si>
  <si>
    <t xml:space="preserve">Изданачке шуме бк/ос  </t>
  </si>
  <si>
    <t>Укупно репрезентативне шуме на ШПП "Рогатичко"</t>
  </si>
  <si>
    <t>Укупно неспорна површина на ШПП "Рогатичко"</t>
  </si>
  <si>
    <t>00</t>
  </si>
  <si>
    <t>02</t>
  </si>
  <si>
    <t>03</t>
  </si>
  <si>
    <t>04</t>
  </si>
  <si>
    <t>01</t>
  </si>
  <si>
    <t>05</t>
  </si>
  <si>
    <t>06</t>
  </si>
  <si>
    <t>08</t>
  </si>
  <si>
    <t>07</t>
  </si>
  <si>
    <t xml:space="preserve">Високе шуме са природном обновом бор </t>
  </si>
  <si>
    <t>Процентуално учешће репрезентативних шума на ШПП "Рогатичко"</t>
  </si>
  <si>
    <t>Укупно спорне површине ( узурпације)на ШПП "Рогатичко"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</si>
</sst>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slantDashDot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 applyAlignment="1"/>
    <xf numFmtId="0" fontId="0" fillId="3" borderId="0" xfId="0" applyFill="1" applyBorder="1"/>
    <xf numFmtId="0" fontId="1" fillId="3" borderId="0" xfId="0" applyFont="1" applyFill="1" applyBorder="1" applyAlignment="1">
      <alignment horizontal="center" vertical="center" wrapText="1"/>
    </xf>
    <xf numFmtId="9" fontId="0" fillId="0" borderId="0" xfId="1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6" fillId="2" borderId="30" xfId="0" applyFont="1" applyFill="1" applyBorder="1"/>
    <xf numFmtId="0" fontId="6" fillId="0" borderId="0" xfId="0" applyFont="1"/>
    <xf numFmtId="0" fontId="4" fillId="0" borderId="0" xfId="0" applyFont="1" applyAlignment="1">
      <alignment horizontal="left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2" fontId="4" fillId="0" borderId="0" xfId="0" applyNumberFormat="1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 vertical="center"/>
    </xf>
    <xf numFmtId="2" fontId="1" fillId="2" borderId="3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1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2" fontId="6" fillId="2" borderId="3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6"/>
  <sheetViews>
    <sheetView tabSelected="1" view="pageLayout" topLeftCell="A241" zoomScaleNormal="100" workbookViewId="0">
      <selection activeCell="H263" sqref="H263"/>
    </sheetView>
  </sheetViews>
  <sheetFormatPr defaultRowHeight="15.75" x14ac:dyDescent="0.25"/>
  <cols>
    <col min="1" max="1" width="5.7109375" customWidth="1"/>
    <col min="2" max="2" width="17.140625" style="10" customWidth="1"/>
    <col min="3" max="3" width="8.42578125" style="10" customWidth="1"/>
    <col min="4" max="4" width="8.28515625" style="10" customWidth="1"/>
    <col min="5" max="5" width="11.85546875" style="10" customWidth="1"/>
    <col min="6" max="6" width="11" style="10" customWidth="1"/>
    <col min="7" max="7" width="15.28515625" style="10" customWidth="1"/>
    <col min="8" max="8" width="14.28515625" style="10" customWidth="1"/>
    <col min="9" max="9" width="13.85546875" style="10" customWidth="1"/>
    <col min="10" max="10" width="11.5703125" style="10" customWidth="1"/>
    <col min="11" max="11" width="12.85546875" style="10" customWidth="1"/>
  </cols>
  <sheetData>
    <row r="1" spans="2:15" x14ac:dyDescent="0.25">
      <c r="B1" s="79" t="s">
        <v>22</v>
      </c>
      <c r="C1" s="79"/>
      <c r="D1" s="79"/>
      <c r="E1" s="79"/>
      <c r="F1" s="3"/>
      <c r="G1" s="3"/>
      <c r="H1" s="3"/>
      <c r="I1" s="3"/>
      <c r="J1" s="3"/>
      <c r="K1" s="3"/>
    </row>
    <row r="2" spans="2:15" x14ac:dyDescent="0.25">
      <c r="B2" s="79" t="s">
        <v>21</v>
      </c>
      <c r="C2" s="79"/>
      <c r="D2" s="79"/>
      <c r="E2" s="3"/>
      <c r="F2" s="3"/>
      <c r="G2" s="3"/>
      <c r="H2" s="3"/>
      <c r="I2" s="3"/>
      <c r="J2" s="3"/>
      <c r="K2" s="3"/>
    </row>
    <row r="3" spans="2:15" ht="16.5" thickBot="1" x14ac:dyDescent="0.3">
      <c r="B3" s="16"/>
      <c r="C3" s="16"/>
      <c r="D3" s="16"/>
      <c r="E3" s="3"/>
      <c r="F3" s="3"/>
      <c r="G3" s="3"/>
      <c r="H3" s="3"/>
      <c r="I3" s="3"/>
      <c r="J3" s="3"/>
      <c r="K3" s="3"/>
    </row>
    <row r="4" spans="2:15" ht="16.5" thickBot="1" x14ac:dyDescent="0.3">
      <c r="B4" s="94" t="s">
        <v>20</v>
      </c>
      <c r="C4" s="95"/>
      <c r="D4" s="95"/>
      <c r="E4" s="95"/>
      <c r="F4" s="95"/>
      <c r="G4" s="95"/>
      <c r="H4" s="95"/>
      <c r="I4" s="95"/>
      <c r="J4" s="95"/>
      <c r="K4" s="96"/>
      <c r="L4" s="2"/>
      <c r="M4" s="2"/>
      <c r="N4" s="2"/>
      <c r="O4" s="2"/>
    </row>
    <row r="5" spans="2:15" ht="16.5" thickBot="1" x14ac:dyDescent="0.3"/>
    <row r="6" spans="2:15" s="8" customFormat="1" ht="69" customHeight="1" x14ac:dyDescent="0.25">
      <c r="B6" s="84" t="s">
        <v>0</v>
      </c>
      <c r="C6" s="86" t="s">
        <v>1</v>
      </c>
      <c r="D6" s="86" t="s">
        <v>2</v>
      </c>
      <c r="E6" s="86" t="s">
        <v>3</v>
      </c>
      <c r="F6" s="13" t="s">
        <v>33</v>
      </c>
      <c r="G6" s="17" t="s">
        <v>35</v>
      </c>
      <c r="H6" s="17" t="s">
        <v>36</v>
      </c>
      <c r="I6" s="63" t="s">
        <v>50</v>
      </c>
      <c r="J6" s="17" t="s">
        <v>37</v>
      </c>
      <c r="K6" s="14" t="s">
        <v>38</v>
      </c>
      <c r="L6" s="7"/>
      <c r="M6" s="7"/>
    </row>
    <row r="7" spans="2:15" s="10" customFormat="1" ht="15" customHeight="1" x14ac:dyDescent="0.25">
      <c r="B7" s="85"/>
      <c r="C7" s="87"/>
      <c r="D7" s="87"/>
      <c r="E7" s="87"/>
      <c r="F7" s="18" t="s">
        <v>34</v>
      </c>
      <c r="G7" s="18" t="s">
        <v>34</v>
      </c>
      <c r="H7" s="18" t="s">
        <v>34</v>
      </c>
      <c r="I7" s="64" t="s">
        <v>34</v>
      </c>
      <c r="J7" s="18" t="s">
        <v>34</v>
      </c>
      <c r="K7" s="15" t="s">
        <v>34</v>
      </c>
      <c r="L7" s="9"/>
      <c r="M7" s="9"/>
    </row>
    <row r="8" spans="2:15" s="12" customFormat="1" ht="15" customHeight="1" thickBot="1" x14ac:dyDescent="0.25">
      <c r="B8" s="19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K8" s="21">
        <v>10</v>
      </c>
      <c r="L8" s="11"/>
      <c r="M8" s="11"/>
    </row>
    <row r="9" spans="2:15" ht="16.5" customHeight="1" x14ac:dyDescent="0.25">
      <c r="B9" s="97" t="s">
        <v>23</v>
      </c>
      <c r="C9" s="22" t="s">
        <v>4</v>
      </c>
      <c r="D9" s="22" t="s">
        <v>45</v>
      </c>
      <c r="E9" s="23">
        <v>1314</v>
      </c>
      <c r="F9" s="24">
        <v>19.399999999999999</v>
      </c>
      <c r="G9" s="24"/>
      <c r="H9" s="24"/>
      <c r="I9" s="24">
        <v>19.399999999999999</v>
      </c>
      <c r="J9" s="24"/>
      <c r="K9" s="25"/>
    </row>
    <row r="10" spans="2:15" ht="16.5" customHeight="1" x14ac:dyDescent="0.25">
      <c r="B10" s="98"/>
      <c r="C10" s="26" t="s">
        <v>5</v>
      </c>
      <c r="D10" s="26" t="s">
        <v>42</v>
      </c>
      <c r="E10" s="27">
        <v>4333</v>
      </c>
      <c r="F10" s="28">
        <v>49.32</v>
      </c>
      <c r="G10" s="28"/>
      <c r="H10" s="28"/>
      <c r="I10" s="28"/>
      <c r="J10" s="28"/>
      <c r="K10" s="29">
        <v>49.32</v>
      </c>
    </row>
    <row r="11" spans="2:15" ht="16.5" customHeight="1" x14ac:dyDescent="0.25">
      <c r="B11" s="98"/>
      <c r="C11" s="27">
        <v>5</v>
      </c>
      <c r="D11" s="26" t="s">
        <v>45</v>
      </c>
      <c r="E11" s="27">
        <v>1317</v>
      </c>
      <c r="F11" s="28">
        <v>37.32</v>
      </c>
      <c r="G11" s="28"/>
      <c r="H11" s="28"/>
      <c r="I11" s="28">
        <v>37.32</v>
      </c>
      <c r="J11" s="28"/>
      <c r="K11" s="29"/>
    </row>
    <row r="12" spans="2:15" ht="16.5" customHeight="1" x14ac:dyDescent="0.25">
      <c r="B12" s="98"/>
      <c r="C12" s="27">
        <v>6</v>
      </c>
      <c r="D12" s="26" t="s">
        <v>41</v>
      </c>
      <c r="E12" s="27">
        <v>1314</v>
      </c>
      <c r="F12" s="28">
        <v>56.47</v>
      </c>
      <c r="G12" s="28"/>
      <c r="H12" s="28"/>
      <c r="I12" s="28">
        <v>56.47</v>
      </c>
      <c r="J12" s="28"/>
      <c r="K12" s="29"/>
    </row>
    <row r="13" spans="2:15" ht="16.5" customHeight="1" x14ac:dyDescent="0.25">
      <c r="B13" s="98"/>
      <c r="C13" s="27">
        <v>7</v>
      </c>
      <c r="D13" s="26" t="s">
        <v>42</v>
      </c>
      <c r="E13" s="27">
        <v>3242</v>
      </c>
      <c r="F13" s="28">
        <v>83.82</v>
      </c>
      <c r="G13" s="28"/>
      <c r="H13" s="28"/>
      <c r="I13" s="28"/>
      <c r="J13" s="28">
        <v>83.82</v>
      </c>
      <c r="K13" s="29"/>
    </row>
    <row r="14" spans="2:15" ht="16.5" customHeight="1" x14ac:dyDescent="0.25">
      <c r="B14" s="98"/>
      <c r="C14" s="27">
        <v>8</v>
      </c>
      <c r="D14" s="26" t="s">
        <v>45</v>
      </c>
      <c r="E14" s="27">
        <v>1317</v>
      </c>
      <c r="F14" s="28">
        <v>10.27</v>
      </c>
      <c r="G14" s="28"/>
      <c r="H14" s="28"/>
      <c r="I14" s="28">
        <v>10.27</v>
      </c>
      <c r="J14" s="28"/>
      <c r="K14" s="29"/>
    </row>
    <row r="15" spans="2:15" ht="16.5" customHeight="1" x14ac:dyDescent="0.25">
      <c r="B15" s="98"/>
      <c r="C15" s="27">
        <v>10</v>
      </c>
      <c r="D15" s="26" t="s">
        <v>42</v>
      </c>
      <c r="E15" s="27">
        <v>1212</v>
      </c>
      <c r="F15" s="28">
        <v>2.5099999999999998</v>
      </c>
      <c r="G15" s="28">
        <v>2.5099999999999998</v>
      </c>
      <c r="H15" s="28"/>
      <c r="I15" s="28"/>
      <c r="J15" s="28"/>
      <c r="K15" s="29"/>
    </row>
    <row r="16" spans="2:15" ht="16.5" customHeight="1" x14ac:dyDescent="0.25">
      <c r="B16" s="98"/>
      <c r="C16" s="27">
        <v>10</v>
      </c>
      <c r="D16" s="26" t="s">
        <v>43</v>
      </c>
      <c r="E16" s="27">
        <v>3104</v>
      </c>
      <c r="F16" s="28">
        <v>32.56</v>
      </c>
      <c r="G16" s="28"/>
      <c r="H16" s="28"/>
      <c r="I16" s="28"/>
      <c r="J16" s="28">
        <v>32.56</v>
      </c>
      <c r="K16" s="29"/>
    </row>
    <row r="17" spans="2:13" ht="16.5" customHeight="1" x14ac:dyDescent="0.25">
      <c r="B17" s="98"/>
      <c r="C17" s="27">
        <v>11</v>
      </c>
      <c r="D17" s="26" t="s">
        <v>43</v>
      </c>
      <c r="E17" s="27">
        <v>3118</v>
      </c>
      <c r="F17" s="28">
        <v>9.36</v>
      </c>
      <c r="G17" s="28"/>
      <c r="H17" s="28"/>
      <c r="I17" s="28"/>
      <c r="J17" s="28">
        <v>9.36</v>
      </c>
      <c r="K17" s="29"/>
    </row>
    <row r="18" spans="2:13" ht="16.5" customHeight="1" x14ac:dyDescent="0.25">
      <c r="B18" s="98"/>
      <c r="C18" s="27">
        <v>12</v>
      </c>
      <c r="D18" s="26" t="s">
        <v>45</v>
      </c>
      <c r="E18" s="27">
        <v>3242</v>
      </c>
      <c r="F18" s="28">
        <v>32.93</v>
      </c>
      <c r="G18" s="28"/>
      <c r="H18" s="28"/>
      <c r="I18" s="28"/>
      <c r="J18" s="28">
        <v>32.93</v>
      </c>
      <c r="K18" s="29"/>
    </row>
    <row r="19" spans="2:13" ht="16.5" customHeight="1" x14ac:dyDescent="0.25">
      <c r="B19" s="98"/>
      <c r="C19" s="27">
        <v>15</v>
      </c>
      <c r="D19" s="26" t="s">
        <v>42</v>
      </c>
      <c r="E19" s="27">
        <v>1212</v>
      </c>
      <c r="F19" s="28">
        <v>8.1300000000000008</v>
      </c>
      <c r="G19" s="28">
        <v>8.1300000000000008</v>
      </c>
      <c r="H19" s="28"/>
      <c r="I19" s="28"/>
      <c r="J19" s="28"/>
      <c r="K19" s="29"/>
    </row>
    <row r="20" spans="2:13" ht="16.5" customHeight="1" x14ac:dyDescent="0.25">
      <c r="B20" s="98"/>
      <c r="C20" s="27">
        <v>16</v>
      </c>
      <c r="D20" s="26" t="s">
        <v>42</v>
      </c>
      <c r="E20" s="27">
        <v>1212</v>
      </c>
      <c r="F20" s="28">
        <v>11.32</v>
      </c>
      <c r="G20" s="28">
        <v>11.32</v>
      </c>
      <c r="H20" s="28"/>
      <c r="I20" s="28"/>
      <c r="J20" s="28"/>
      <c r="K20" s="29"/>
    </row>
    <row r="21" spans="2:13" ht="16.5" customHeight="1" x14ac:dyDescent="0.25">
      <c r="B21" s="98"/>
      <c r="C21" s="27">
        <v>17</v>
      </c>
      <c r="D21" s="26" t="s">
        <v>42</v>
      </c>
      <c r="E21" s="27">
        <v>1317</v>
      </c>
      <c r="F21" s="28">
        <v>49.2</v>
      </c>
      <c r="G21" s="28"/>
      <c r="H21" s="28"/>
      <c r="I21" s="28">
        <v>49.2</v>
      </c>
      <c r="J21" s="28"/>
      <c r="K21" s="29"/>
    </row>
    <row r="22" spans="2:13" ht="16.5" customHeight="1" x14ac:dyDescent="0.25">
      <c r="B22" s="98"/>
      <c r="C22" s="27">
        <v>18</v>
      </c>
      <c r="D22" s="26" t="s">
        <v>45</v>
      </c>
      <c r="E22" s="27">
        <v>1317</v>
      </c>
      <c r="F22" s="28">
        <v>48.28</v>
      </c>
      <c r="G22" s="28"/>
      <c r="H22" s="28"/>
      <c r="I22" s="28">
        <v>48.28</v>
      </c>
      <c r="J22" s="28"/>
      <c r="K22" s="29"/>
    </row>
    <row r="23" spans="2:13" ht="16.5" customHeight="1" x14ac:dyDescent="0.25">
      <c r="B23" s="98"/>
      <c r="C23" s="27">
        <v>18</v>
      </c>
      <c r="D23" s="26" t="s">
        <v>42</v>
      </c>
      <c r="E23" s="27">
        <v>4432</v>
      </c>
      <c r="F23" s="28">
        <v>3.78</v>
      </c>
      <c r="G23" s="28"/>
      <c r="H23" s="28"/>
      <c r="I23" s="28"/>
      <c r="J23" s="28"/>
      <c r="K23" s="29">
        <v>3.78</v>
      </c>
    </row>
    <row r="24" spans="2:13" ht="16.5" customHeight="1" x14ac:dyDescent="0.25">
      <c r="B24" s="98"/>
      <c r="C24" s="27">
        <v>19</v>
      </c>
      <c r="D24" s="26" t="s">
        <v>45</v>
      </c>
      <c r="E24" s="27">
        <v>1314</v>
      </c>
      <c r="F24" s="28">
        <v>21.63</v>
      </c>
      <c r="G24" s="28"/>
      <c r="H24" s="28"/>
      <c r="I24" s="28">
        <v>21.63</v>
      </c>
      <c r="J24" s="28"/>
      <c r="K24" s="29"/>
    </row>
    <row r="25" spans="2:13" ht="16.5" customHeight="1" x14ac:dyDescent="0.25">
      <c r="B25" s="98"/>
      <c r="C25" s="27">
        <v>19</v>
      </c>
      <c r="D25" s="26" t="s">
        <v>42</v>
      </c>
      <c r="E25" s="27">
        <v>4230</v>
      </c>
      <c r="F25" s="28">
        <v>4.47</v>
      </c>
      <c r="G25" s="28"/>
      <c r="H25" s="28"/>
      <c r="I25" s="28"/>
      <c r="J25" s="28"/>
      <c r="K25" s="29">
        <v>4.47</v>
      </c>
    </row>
    <row r="26" spans="2:13" ht="16.5" customHeight="1" x14ac:dyDescent="0.25">
      <c r="B26" s="98"/>
      <c r="C26" s="26" t="s">
        <v>6</v>
      </c>
      <c r="D26" s="26" t="s">
        <v>45</v>
      </c>
      <c r="E26" s="27">
        <v>1317</v>
      </c>
      <c r="F26" s="28">
        <v>16.149999999999999</v>
      </c>
      <c r="G26" s="28"/>
      <c r="H26" s="28"/>
      <c r="I26" s="28">
        <v>16.149999999999999</v>
      </c>
      <c r="J26" s="28"/>
      <c r="K26" s="29"/>
    </row>
    <row r="27" spans="2:13" ht="16.5" customHeight="1" x14ac:dyDescent="0.25">
      <c r="B27" s="98"/>
      <c r="C27" s="27">
        <v>21</v>
      </c>
      <c r="D27" s="26" t="s">
        <v>45</v>
      </c>
      <c r="E27" s="27">
        <v>4333</v>
      </c>
      <c r="F27" s="28">
        <v>12.47</v>
      </c>
      <c r="G27" s="28"/>
      <c r="H27" s="28"/>
      <c r="I27" s="28"/>
      <c r="J27" s="28"/>
      <c r="K27" s="29">
        <v>12.47</v>
      </c>
    </row>
    <row r="28" spans="2:13" ht="16.5" customHeight="1" x14ac:dyDescent="0.25">
      <c r="B28" s="98"/>
      <c r="C28" s="27">
        <v>21</v>
      </c>
      <c r="D28" s="26" t="s">
        <v>42</v>
      </c>
      <c r="E28" s="27">
        <v>4333</v>
      </c>
      <c r="F28" s="28">
        <v>3.45</v>
      </c>
      <c r="G28" s="28"/>
      <c r="H28" s="28"/>
      <c r="I28" s="28"/>
      <c r="J28" s="28"/>
      <c r="K28" s="29">
        <v>3.45</v>
      </c>
    </row>
    <row r="29" spans="2:13" ht="16.5" customHeight="1" x14ac:dyDescent="0.25">
      <c r="B29" s="98"/>
      <c r="C29" s="27">
        <v>22</v>
      </c>
      <c r="D29" s="26" t="s">
        <v>42</v>
      </c>
      <c r="E29" s="27">
        <v>1212</v>
      </c>
      <c r="F29" s="28">
        <v>6.58</v>
      </c>
      <c r="G29" s="28">
        <v>6.58</v>
      </c>
      <c r="H29" s="28"/>
      <c r="I29" s="28"/>
      <c r="J29" s="28"/>
      <c r="K29" s="29"/>
    </row>
    <row r="30" spans="2:13" ht="16.5" customHeight="1" thickBot="1" x14ac:dyDescent="0.3">
      <c r="B30" s="99"/>
      <c r="C30" s="30">
        <v>22</v>
      </c>
      <c r="D30" s="62" t="s">
        <v>43</v>
      </c>
      <c r="E30" s="30">
        <v>1212</v>
      </c>
      <c r="F30" s="31">
        <v>2.48</v>
      </c>
      <c r="G30" s="31">
        <v>2.48</v>
      </c>
      <c r="H30" s="31"/>
      <c r="I30" s="31"/>
      <c r="J30" s="31"/>
      <c r="K30" s="32"/>
    </row>
    <row r="31" spans="2:13" s="8" customFormat="1" ht="69" customHeight="1" x14ac:dyDescent="0.25">
      <c r="B31" s="84" t="s">
        <v>0</v>
      </c>
      <c r="C31" s="86" t="s">
        <v>1</v>
      </c>
      <c r="D31" s="86" t="s">
        <v>2</v>
      </c>
      <c r="E31" s="86" t="s">
        <v>3</v>
      </c>
      <c r="F31" s="13" t="s">
        <v>33</v>
      </c>
      <c r="G31" s="17" t="s">
        <v>35</v>
      </c>
      <c r="H31" s="17" t="s">
        <v>36</v>
      </c>
      <c r="I31" s="63" t="s">
        <v>50</v>
      </c>
      <c r="J31" s="17" t="s">
        <v>37</v>
      </c>
      <c r="K31" s="14" t="s">
        <v>38</v>
      </c>
      <c r="L31" s="7"/>
      <c r="M31" s="7"/>
    </row>
    <row r="32" spans="2:13" s="10" customFormat="1" ht="15" customHeight="1" x14ac:dyDescent="0.25">
      <c r="B32" s="85"/>
      <c r="C32" s="87"/>
      <c r="D32" s="87"/>
      <c r="E32" s="87"/>
      <c r="F32" s="18" t="s">
        <v>34</v>
      </c>
      <c r="G32" s="18" t="s">
        <v>34</v>
      </c>
      <c r="H32" s="18" t="s">
        <v>34</v>
      </c>
      <c r="I32" s="64" t="s">
        <v>34</v>
      </c>
      <c r="J32" s="18" t="s">
        <v>34</v>
      </c>
      <c r="K32" s="15" t="s">
        <v>34</v>
      </c>
      <c r="L32" s="9"/>
      <c r="M32" s="9"/>
    </row>
    <row r="33" spans="2:13" s="12" customFormat="1" ht="15" customHeight="1" thickBot="1" x14ac:dyDescent="0.25">
      <c r="B33" s="49">
        <v>1</v>
      </c>
      <c r="C33" s="50">
        <v>2</v>
      </c>
      <c r="D33" s="50">
        <v>3</v>
      </c>
      <c r="E33" s="50">
        <v>4</v>
      </c>
      <c r="F33" s="50">
        <v>5</v>
      </c>
      <c r="G33" s="50">
        <v>6</v>
      </c>
      <c r="H33" s="50">
        <v>7</v>
      </c>
      <c r="I33" s="50">
        <v>8</v>
      </c>
      <c r="J33" s="50">
        <v>9</v>
      </c>
      <c r="K33" s="51">
        <v>10</v>
      </c>
      <c r="L33" s="11"/>
      <c r="M33" s="11"/>
    </row>
    <row r="34" spans="2:13" ht="16.5" customHeight="1" x14ac:dyDescent="0.25">
      <c r="B34" s="102" t="s">
        <v>23</v>
      </c>
      <c r="C34" s="23">
        <v>23</v>
      </c>
      <c r="D34" s="22" t="s">
        <v>45</v>
      </c>
      <c r="E34" s="23">
        <v>1317</v>
      </c>
      <c r="F34" s="24">
        <v>66.47</v>
      </c>
      <c r="G34" s="24"/>
      <c r="H34" s="24"/>
      <c r="I34" s="24">
        <v>66.47</v>
      </c>
      <c r="J34" s="24"/>
      <c r="K34" s="25"/>
    </row>
    <row r="35" spans="2:13" ht="16.5" customHeight="1" x14ac:dyDescent="0.25">
      <c r="B35" s="103"/>
      <c r="C35" s="27">
        <v>24</v>
      </c>
      <c r="D35" s="26" t="s">
        <v>42</v>
      </c>
      <c r="E35" s="27">
        <v>1213</v>
      </c>
      <c r="F35" s="28">
        <v>3.37</v>
      </c>
      <c r="G35" s="28">
        <v>3.37</v>
      </c>
      <c r="H35" s="28"/>
      <c r="I35" s="28"/>
      <c r="J35" s="28"/>
      <c r="K35" s="29"/>
    </row>
    <row r="36" spans="2:13" ht="16.5" customHeight="1" x14ac:dyDescent="0.25">
      <c r="B36" s="103"/>
      <c r="C36" s="27">
        <v>25</v>
      </c>
      <c r="D36" s="26" t="s">
        <v>43</v>
      </c>
      <c r="E36" s="27">
        <v>1213</v>
      </c>
      <c r="F36" s="28">
        <v>2.88</v>
      </c>
      <c r="G36" s="28">
        <v>2.88</v>
      </c>
      <c r="H36" s="28"/>
      <c r="I36" s="28"/>
      <c r="J36" s="28"/>
      <c r="K36" s="29"/>
    </row>
    <row r="37" spans="2:13" ht="16.5" customHeight="1" x14ac:dyDescent="0.25">
      <c r="B37" s="103"/>
      <c r="C37" s="27">
        <v>25</v>
      </c>
      <c r="D37" s="26" t="s">
        <v>45</v>
      </c>
      <c r="E37" s="27">
        <v>1317</v>
      </c>
      <c r="F37" s="28">
        <v>7.36</v>
      </c>
      <c r="G37" s="28"/>
      <c r="H37" s="28"/>
      <c r="I37" s="28">
        <v>7.36</v>
      </c>
      <c r="J37" s="28"/>
      <c r="K37" s="29"/>
    </row>
    <row r="38" spans="2:13" ht="16.5" customHeight="1" x14ac:dyDescent="0.25">
      <c r="B38" s="103"/>
      <c r="C38" s="27">
        <v>25</v>
      </c>
      <c r="D38" s="26" t="s">
        <v>46</v>
      </c>
      <c r="E38" s="27">
        <v>1317</v>
      </c>
      <c r="F38" s="28">
        <v>13.05</v>
      </c>
      <c r="G38" s="28"/>
      <c r="H38" s="28"/>
      <c r="I38" s="28">
        <v>13.05</v>
      </c>
      <c r="J38" s="28"/>
      <c r="K38" s="29"/>
    </row>
    <row r="39" spans="2:13" ht="16.5" customHeight="1" x14ac:dyDescent="0.25">
      <c r="B39" s="103"/>
      <c r="C39" s="27">
        <v>26</v>
      </c>
      <c r="D39" s="26" t="s">
        <v>42</v>
      </c>
      <c r="E39" s="27">
        <v>1213</v>
      </c>
      <c r="F39" s="28">
        <v>5.0199999999999996</v>
      </c>
      <c r="G39" s="28">
        <v>5.0199999999999996</v>
      </c>
      <c r="H39" s="28"/>
      <c r="I39" s="28"/>
      <c r="J39" s="28"/>
      <c r="K39" s="29"/>
    </row>
    <row r="40" spans="2:13" ht="16.5" customHeight="1" x14ac:dyDescent="0.25">
      <c r="B40" s="103"/>
      <c r="C40" s="27">
        <v>27</v>
      </c>
      <c r="D40" s="26" t="s">
        <v>43</v>
      </c>
      <c r="E40" s="27">
        <v>1317</v>
      </c>
      <c r="F40" s="28">
        <v>10.7</v>
      </c>
      <c r="G40" s="28"/>
      <c r="H40" s="28"/>
      <c r="I40" s="28">
        <v>10.7</v>
      </c>
      <c r="J40" s="28"/>
      <c r="K40" s="29"/>
    </row>
    <row r="41" spans="2:13" ht="16.5" customHeight="1" x14ac:dyDescent="0.25">
      <c r="B41" s="103"/>
      <c r="C41" s="27">
        <v>27</v>
      </c>
      <c r="D41" s="26" t="s">
        <v>44</v>
      </c>
      <c r="E41" s="27">
        <v>3242</v>
      </c>
      <c r="F41" s="28">
        <v>15.9</v>
      </c>
      <c r="G41" s="28"/>
      <c r="H41" s="28"/>
      <c r="I41" s="28"/>
      <c r="J41" s="28">
        <v>15.9</v>
      </c>
      <c r="K41" s="29"/>
    </row>
    <row r="42" spans="2:13" ht="16.5" customHeight="1" x14ac:dyDescent="0.25">
      <c r="B42" s="103"/>
      <c r="C42" s="27">
        <v>27</v>
      </c>
      <c r="D42" s="26" t="s">
        <v>46</v>
      </c>
      <c r="E42" s="27">
        <v>4128</v>
      </c>
      <c r="F42" s="28">
        <v>28.57</v>
      </c>
      <c r="G42" s="28"/>
      <c r="H42" s="28"/>
      <c r="I42" s="28"/>
      <c r="J42" s="28"/>
      <c r="K42" s="29">
        <v>28.57</v>
      </c>
    </row>
    <row r="43" spans="2:13" ht="16.5" customHeight="1" x14ac:dyDescent="0.25">
      <c r="B43" s="103"/>
      <c r="C43" s="27">
        <v>29</v>
      </c>
      <c r="D43" s="26" t="s">
        <v>42</v>
      </c>
      <c r="E43" s="27">
        <v>1314</v>
      </c>
      <c r="F43" s="28">
        <v>22.59</v>
      </c>
      <c r="G43" s="28"/>
      <c r="H43" s="28"/>
      <c r="I43" s="28">
        <v>22.59</v>
      </c>
      <c r="J43" s="28"/>
      <c r="K43" s="29"/>
    </row>
    <row r="44" spans="2:13" ht="16.5" customHeight="1" x14ac:dyDescent="0.25">
      <c r="B44" s="103"/>
      <c r="C44" s="26" t="s">
        <v>7</v>
      </c>
      <c r="D44" s="26" t="s">
        <v>43</v>
      </c>
      <c r="E44" s="27">
        <v>1212</v>
      </c>
      <c r="F44" s="28">
        <v>13.81</v>
      </c>
      <c r="G44" s="28">
        <v>13.81</v>
      </c>
      <c r="H44" s="28"/>
      <c r="I44" s="28"/>
      <c r="J44" s="28"/>
      <c r="K44" s="29"/>
    </row>
    <row r="45" spans="2:13" ht="16.5" customHeight="1" x14ac:dyDescent="0.25">
      <c r="B45" s="103"/>
      <c r="C45" s="26" t="s">
        <v>8</v>
      </c>
      <c r="D45" s="26" t="s">
        <v>42</v>
      </c>
      <c r="E45" s="27">
        <v>1212</v>
      </c>
      <c r="F45" s="28">
        <v>13.48</v>
      </c>
      <c r="G45" s="28">
        <v>13.48</v>
      </c>
      <c r="H45" s="28"/>
      <c r="I45" s="28"/>
      <c r="J45" s="28"/>
      <c r="K45" s="29"/>
    </row>
    <row r="46" spans="2:13" ht="16.5" customHeight="1" x14ac:dyDescent="0.25">
      <c r="B46" s="103"/>
      <c r="C46" s="26" t="s">
        <v>9</v>
      </c>
      <c r="D46" s="26" t="s">
        <v>43</v>
      </c>
      <c r="E46" s="27">
        <v>1213</v>
      </c>
      <c r="F46" s="28">
        <v>14.06</v>
      </c>
      <c r="G46" s="28">
        <v>14.06</v>
      </c>
      <c r="H46" s="28"/>
      <c r="I46" s="28"/>
      <c r="J46" s="28"/>
      <c r="K46" s="29"/>
    </row>
    <row r="47" spans="2:13" ht="16.5" customHeight="1" x14ac:dyDescent="0.25">
      <c r="B47" s="103"/>
      <c r="C47" s="26" t="s">
        <v>10</v>
      </c>
      <c r="D47" s="26" t="s">
        <v>42</v>
      </c>
      <c r="E47" s="27">
        <v>1317</v>
      </c>
      <c r="F47" s="28">
        <v>23.14</v>
      </c>
      <c r="G47" s="28"/>
      <c r="H47" s="28"/>
      <c r="I47" s="28">
        <v>23.14</v>
      </c>
      <c r="J47" s="28"/>
      <c r="K47" s="29"/>
    </row>
    <row r="48" spans="2:13" ht="16.5" customHeight="1" x14ac:dyDescent="0.25">
      <c r="B48" s="103"/>
      <c r="C48" s="26" t="s">
        <v>11</v>
      </c>
      <c r="D48" s="26" t="s">
        <v>42</v>
      </c>
      <c r="E48" s="27">
        <v>1213</v>
      </c>
      <c r="F48" s="28">
        <v>7.43</v>
      </c>
      <c r="G48" s="28">
        <v>7.43</v>
      </c>
      <c r="H48" s="28"/>
      <c r="I48" s="28"/>
      <c r="J48" s="28"/>
      <c r="K48" s="29"/>
    </row>
    <row r="49" spans="2:13" ht="16.5" customHeight="1" x14ac:dyDescent="0.25">
      <c r="B49" s="103"/>
      <c r="C49" s="26" t="s">
        <v>12</v>
      </c>
      <c r="D49" s="26" t="s">
        <v>42</v>
      </c>
      <c r="E49" s="27">
        <v>1213</v>
      </c>
      <c r="F49" s="28">
        <v>4.57</v>
      </c>
      <c r="G49" s="28">
        <v>4.57</v>
      </c>
      <c r="H49" s="28"/>
      <c r="I49" s="28"/>
      <c r="J49" s="28"/>
      <c r="K49" s="29"/>
    </row>
    <row r="50" spans="2:13" ht="16.5" customHeight="1" x14ac:dyDescent="0.25">
      <c r="B50" s="103"/>
      <c r="C50" s="26" t="s">
        <v>13</v>
      </c>
      <c r="D50" s="26" t="s">
        <v>44</v>
      </c>
      <c r="E50" s="27">
        <v>1213</v>
      </c>
      <c r="F50" s="28">
        <v>10.63</v>
      </c>
      <c r="G50" s="28">
        <v>10.63</v>
      </c>
      <c r="H50" s="28"/>
      <c r="I50" s="28"/>
      <c r="J50" s="28"/>
      <c r="K50" s="29"/>
    </row>
    <row r="51" spans="2:13" ht="16.5" customHeight="1" x14ac:dyDescent="0.25">
      <c r="B51" s="103"/>
      <c r="C51" s="26" t="s">
        <v>14</v>
      </c>
      <c r="D51" s="26" t="s">
        <v>45</v>
      </c>
      <c r="E51" s="27">
        <v>1213</v>
      </c>
      <c r="F51" s="28">
        <v>28.91</v>
      </c>
      <c r="G51" s="28">
        <v>28.91</v>
      </c>
      <c r="H51" s="28"/>
      <c r="I51" s="28"/>
      <c r="J51" s="28"/>
      <c r="K51" s="29"/>
    </row>
    <row r="52" spans="2:13" ht="16.5" customHeight="1" x14ac:dyDescent="0.25">
      <c r="B52" s="103"/>
      <c r="C52" s="26" t="s">
        <v>14</v>
      </c>
      <c r="D52" s="26" t="s">
        <v>42</v>
      </c>
      <c r="E52" s="27">
        <v>1317</v>
      </c>
      <c r="F52" s="28">
        <v>40.68</v>
      </c>
      <c r="G52" s="28"/>
      <c r="H52" s="28"/>
      <c r="I52" s="28">
        <v>40.68</v>
      </c>
      <c r="J52" s="28"/>
      <c r="K52" s="29"/>
    </row>
    <row r="53" spans="2:13" ht="16.5" customHeight="1" x14ac:dyDescent="0.25">
      <c r="B53" s="103"/>
      <c r="C53" s="26" t="s">
        <v>15</v>
      </c>
      <c r="D53" s="26" t="s">
        <v>42</v>
      </c>
      <c r="E53" s="27">
        <v>1213</v>
      </c>
      <c r="F53" s="28">
        <v>1.63</v>
      </c>
      <c r="G53" s="28">
        <v>1.63</v>
      </c>
      <c r="H53" s="28"/>
      <c r="I53" s="28"/>
      <c r="J53" s="28"/>
      <c r="K53" s="29"/>
    </row>
    <row r="54" spans="2:13" ht="16.5" customHeight="1" x14ac:dyDescent="0.25">
      <c r="B54" s="103"/>
      <c r="C54" s="26" t="s">
        <v>15</v>
      </c>
      <c r="D54" s="26" t="s">
        <v>43</v>
      </c>
      <c r="E54" s="27">
        <v>1213</v>
      </c>
      <c r="F54" s="28">
        <v>0.75</v>
      </c>
      <c r="G54" s="28">
        <v>0.75</v>
      </c>
      <c r="H54" s="28"/>
      <c r="I54" s="28"/>
      <c r="J54" s="28"/>
      <c r="K54" s="29"/>
    </row>
    <row r="55" spans="2:13" ht="16.5" customHeight="1" x14ac:dyDescent="0.25">
      <c r="B55" s="103"/>
      <c r="C55" s="26" t="s">
        <v>16</v>
      </c>
      <c r="D55" s="26" t="s">
        <v>42</v>
      </c>
      <c r="E55" s="27">
        <v>1212</v>
      </c>
      <c r="F55" s="28">
        <v>2.66</v>
      </c>
      <c r="G55" s="28">
        <v>2.66</v>
      </c>
      <c r="H55" s="28"/>
      <c r="I55" s="28"/>
      <c r="J55" s="28"/>
      <c r="K55" s="29"/>
    </row>
    <row r="56" spans="2:13" ht="16.5" customHeight="1" x14ac:dyDescent="0.25">
      <c r="B56" s="103"/>
      <c r="C56" s="26" t="s">
        <v>17</v>
      </c>
      <c r="D56" s="26" t="s">
        <v>42</v>
      </c>
      <c r="E56" s="27">
        <v>1210</v>
      </c>
      <c r="F56" s="28">
        <v>9.91</v>
      </c>
      <c r="G56" s="28">
        <v>9.91</v>
      </c>
      <c r="H56" s="28"/>
      <c r="I56" s="28"/>
      <c r="J56" s="28"/>
      <c r="K56" s="29"/>
    </row>
    <row r="57" spans="2:13" ht="16.5" customHeight="1" x14ac:dyDescent="0.25">
      <c r="B57" s="103"/>
      <c r="C57" s="26" t="s">
        <v>18</v>
      </c>
      <c r="D57" s="26" t="s">
        <v>42</v>
      </c>
      <c r="E57" s="27">
        <v>1212</v>
      </c>
      <c r="F57" s="28">
        <v>9.66</v>
      </c>
      <c r="G57" s="28">
        <v>9.66</v>
      </c>
      <c r="H57" s="28"/>
      <c r="I57" s="28"/>
      <c r="J57" s="28"/>
      <c r="K57" s="29"/>
    </row>
    <row r="58" spans="2:13" ht="16.5" customHeight="1" x14ac:dyDescent="0.25">
      <c r="B58" s="103"/>
      <c r="C58" s="26" t="s">
        <v>18</v>
      </c>
      <c r="D58" s="26" t="s">
        <v>44</v>
      </c>
      <c r="E58" s="27">
        <v>3104</v>
      </c>
      <c r="F58" s="28">
        <v>7.48</v>
      </c>
      <c r="G58" s="28"/>
      <c r="H58" s="28"/>
      <c r="I58" s="28"/>
      <c r="J58" s="28">
        <v>7.48</v>
      </c>
      <c r="K58" s="29"/>
    </row>
    <row r="59" spans="2:13" ht="16.5" customHeight="1" x14ac:dyDescent="0.25">
      <c r="B59" s="103"/>
      <c r="C59" s="27">
        <v>85</v>
      </c>
      <c r="D59" s="26" t="s">
        <v>42</v>
      </c>
      <c r="E59" s="27">
        <v>3104</v>
      </c>
      <c r="F59" s="28">
        <v>5.62</v>
      </c>
      <c r="G59" s="28"/>
      <c r="H59" s="28"/>
      <c r="I59" s="28"/>
      <c r="J59" s="28">
        <v>5.62</v>
      </c>
      <c r="K59" s="29"/>
    </row>
    <row r="60" spans="2:13" ht="16.5" customHeight="1" thickBot="1" x14ac:dyDescent="0.3">
      <c r="B60" s="104"/>
      <c r="C60" s="30">
        <v>86</v>
      </c>
      <c r="D60" s="62" t="s">
        <v>45</v>
      </c>
      <c r="E60" s="30">
        <v>3242</v>
      </c>
      <c r="F60" s="31">
        <v>10.4</v>
      </c>
      <c r="G60" s="31"/>
      <c r="H60" s="31"/>
      <c r="I60" s="31"/>
      <c r="J60" s="31">
        <v>10.4</v>
      </c>
      <c r="K60" s="32"/>
    </row>
    <row r="61" spans="2:13" s="8" customFormat="1" ht="69" customHeight="1" x14ac:dyDescent="0.25">
      <c r="B61" s="84" t="s">
        <v>0</v>
      </c>
      <c r="C61" s="86" t="s">
        <v>1</v>
      </c>
      <c r="D61" s="86" t="s">
        <v>2</v>
      </c>
      <c r="E61" s="86" t="s">
        <v>3</v>
      </c>
      <c r="F61" s="13" t="s">
        <v>33</v>
      </c>
      <c r="G61" s="17" t="s">
        <v>35</v>
      </c>
      <c r="H61" s="17" t="s">
        <v>36</v>
      </c>
      <c r="I61" s="63" t="s">
        <v>50</v>
      </c>
      <c r="J61" s="17" t="s">
        <v>37</v>
      </c>
      <c r="K61" s="14" t="s">
        <v>38</v>
      </c>
      <c r="L61" s="7"/>
      <c r="M61" s="7"/>
    </row>
    <row r="62" spans="2:13" s="10" customFormat="1" ht="15" customHeight="1" x14ac:dyDescent="0.25">
      <c r="B62" s="85"/>
      <c r="C62" s="87"/>
      <c r="D62" s="87"/>
      <c r="E62" s="87"/>
      <c r="F62" s="18" t="s">
        <v>34</v>
      </c>
      <c r="G62" s="18" t="s">
        <v>34</v>
      </c>
      <c r="H62" s="18" t="s">
        <v>34</v>
      </c>
      <c r="I62" s="64" t="s">
        <v>34</v>
      </c>
      <c r="J62" s="18" t="s">
        <v>34</v>
      </c>
      <c r="K62" s="15" t="s">
        <v>34</v>
      </c>
      <c r="L62" s="9"/>
      <c r="M62" s="9"/>
    </row>
    <row r="63" spans="2:13" s="12" customFormat="1" ht="15" customHeight="1" thickBot="1" x14ac:dyDescent="0.25">
      <c r="B63" s="19">
        <v>1</v>
      </c>
      <c r="C63" s="20">
        <v>2</v>
      </c>
      <c r="D63" s="20">
        <v>3</v>
      </c>
      <c r="E63" s="20">
        <v>4</v>
      </c>
      <c r="F63" s="20">
        <v>5</v>
      </c>
      <c r="G63" s="20">
        <v>6</v>
      </c>
      <c r="H63" s="20">
        <v>7</v>
      </c>
      <c r="I63" s="20">
        <v>8</v>
      </c>
      <c r="J63" s="20">
        <v>9</v>
      </c>
      <c r="K63" s="21">
        <v>10</v>
      </c>
      <c r="L63" s="11"/>
      <c r="M63" s="11"/>
    </row>
    <row r="64" spans="2:13" ht="16.5" customHeight="1" x14ac:dyDescent="0.25">
      <c r="B64" s="102" t="s">
        <v>23</v>
      </c>
      <c r="C64" s="23">
        <v>86</v>
      </c>
      <c r="D64" s="22" t="s">
        <v>42</v>
      </c>
      <c r="E64" s="23">
        <v>4231</v>
      </c>
      <c r="F64" s="24">
        <v>40.69</v>
      </c>
      <c r="G64" s="24"/>
      <c r="H64" s="24"/>
      <c r="I64" s="24"/>
      <c r="J64" s="24"/>
      <c r="K64" s="25">
        <v>40.69</v>
      </c>
    </row>
    <row r="65" spans="2:12" ht="16.5" customHeight="1" x14ac:dyDescent="0.25">
      <c r="B65" s="103"/>
      <c r="C65" s="27">
        <v>87</v>
      </c>
      <c r="D65" s="26" t="s">
        <v>42</v>
      </c>
      <c r="E65" s="27">
        <v>3104</v>
      </c>
      <c r="F65" s="28">
        <v>14.88</v>
      </c>
      <c r="G65" s="28"/>
      <c r="H65" s="28"/>
      <c r="I65" s="28"/>
      <c r="J65" s="28">
        <v>14.88</v>
      </c>
      <c r="K65" s="29"/>
    </row>
    <row r="66" spans="2:12" ht="16.5" customHeight="1" x14ac:dyDescent="0.25">
      <c r="B66" s="103"/>
      <c r="C66" s="27">
        <v>87</v>
      </c>
      <c r="D66" s="26" t="s">
        <v>43</v>
      </c>
      <c r="E66" s="27">
        <v>4231</v>
      </c>
      <c r="F66" s="28">
        <v>25.91</v>
      </c>
      <c r="G66" s="28"/>
      <c r="H66" s="28"/>
      <c r="I66" s="28"/>
      <c r="J66" s="28"/>
      <c r="K66" s="29">
        <v>25.91</v>
      </c>
    </row>
    <row r="67" spans="2:12" ht="16.5" customHeight="1" x14ac:dyDescent="0.25">
      <c r="B67" s="103"/>
      <c r="C67" s="27">
        <v>88</v>
      </c>
      <c r="D67" s="26" t="s">
        <v>45</v>
      </c>
      <c r="E67" s="27">
        <v>1212</v>
      </c>
      <c r="F67" s="28">
        <v>14.3</v>
      </c>
      <c r="G67" s="28">
        <v>14.3</v>
      </c>
      <c r="H67" s="28"/>
      <c r="I67" s="28"/>
      <c r="J67" s="28"/>
      <c r="K67" s="29"/>
      <c r="L67" s="1"/>
    </row>
    <row r="68" spans="2:12" ht="16.5" customHeight="1" x14ac:dyDescent="0.25">
      <c r="B68" s="103"/>
      <c r="C68" s="27">
        <v>88</v>
      </c>
      <c r="D68" s="26" t="s">
        <v>42</v>
      </c>
      <c r="E68" s="27">
        <v>1212</v>
      </c>
      <c r="F68" s="28">
        <v>6.07</v>
      </c>
      <c r="G68" s="28">
        <v>6.07</v>
      </c>
      <c r="H68" s="28"/>
      <c r="I68" s="28"/>
      <c r="J68" s="28"/>
      <c r="K68" s="29"/>
    </row>
    <row r="69" spans="2:12" ht="16.5" customHeight="1" x14ac:dyDescent="0.25">
      <c r="B69" s="103"/>
      <c r="C69" s="27">
        <v>88</v>
      </c>
      <c r="D69" s="26" t="s">
        <v>43</v>
      </c>
      <c r="E69" s="27">
        <v>4128</v>
      </c>
      <c r="F69" s="28">
        <v>59.69</v>
      </c>
      <c r="G69" s="28"/>
      <c r="H69" s="28"/>
      <c r="I69" s="28"/>
      <c r="J69" s="28"/>
      <c r="K69" s="29">
        <v>59.69</v>
      </c>
    </row>
    <row r="70" spans="2:12" ht="16.5" customHeight="1" x14ac:dyDescent="0.25">
      <c r="B70" s="103"/>
      <c r="C70" s="27">
        <v>89</v>
      </c>
      <c r="D70" s="26" t="s">
        <v>43</v>
      </c>
      <c r="E70" s="27">
        <v>1317</v>
      </c>
      <c r="F70" s="28">
        <v>5.65</v>
      </c>
      <c r="G70" s="28"/>
      <c r="H70" s="28"/>
      <c r="I70" s="28">
        <v>5.65</v>
      </c>
      <c r="J70" s="28"/>
      <c r="K70" s="29"/>
    </row>
    <row r="71" spans="2:12" ht="16.5" customHeight="1" x14ac:dyDescent="0.25">
      <c r="B71" s="103"/>
      <c r="C71" s="27">
        <v>89</v>
      </c>
      <c r="D71" s="26" t="s">
        <v>46</v>
      </c>
      <c r="E71" s="27">
        <v>4231</v>
      </c>
      <c r="F71" s="28">
        <v>14.54</v>
      </c>
      <c r="G71" s="28"/>
      <c r="H71" s="28"/>
      <c r="I71" s="28"/>
      <c r="J71" s="28"/>
      <c r="K71" s="29">
        <v>14.54</v>
      </c>
    </row>
    <row r="72" spans="2:12" ht="16.5" customHeight="1" x14ac:dyDescent="0.25">
      <c r="B72" s="103"/>
      <c r="C72" s="27">
        <v>90</v>
      </c>
      <c r="D72" s="26" t="s">
        <v>45</v>
      </c>
      <c r="E72" s="27">
        <v>3104</v>
      </c>
      <c r="F72" s="28">
        <v>42.87</v>
      </c>
      <c r="G72" s="28"/>
      <c r="H72" s="28"/>
      <c r="I72" s="28"/>
      <c r="J72" s="28">
        <v>42.87</v>
      </c>
      <c r="K72" s="29"/>
    </row>
    <row r="73" spans="2:12" ht="16.5" customHeight="1" x14ac:dyDescent="0.25">
      <c r="B73" s="103"/>
      <c r="C73" s="27">
        <v>90</v>
      </c>
      <c r="D73" s="26" t="s">
        <v>42</v>
      </c>
      <c r="E73" s="27">
        <v>3242</v>
      </c>
      <c r="F73" s="28">
        <v>6.87</v>
      </c>
      <c r="G73" s="28"/>
      <c r="H73" s="28"/>
      <c r="I73" s="28"/>
      <c r="J73" s="28">
        <v>6.87</v>
      </c>
      <c r="K73" s="29"/>
    </row>
    <row r="74" spans="2:12" ht="16.5" customHeight="1" x14ac:dyDescent="0.25">
      <c r="B74" s="103"/>
      <c r="C74" s="27">
        <v>90</v>
      </c>
      <c r="D74" s="26" t="s">
        <v>43</v>
      </c>
      <c r="E74" s="27">
        <v>4231</v>
      </c>
      <c r="F74" s="28">
        <v>20.48</v>
      </c>
      <c r="G74" s="28"/>
      <c r="H74" s="28"/>
      <c r="I74" s="28"/>
      <c r="J74" s="28"/>
      <c r="K74" s="29">
        <v>20.48</v>
      </c>
    </row>
    <row r="75" spans="2:12" ht="16.5" customHeight="1" x14ac:dyDescent="0.25">
      <c r="B75" s="103"/>
      <c r="C75" s="36">
        <v>92</v>
      </c>
      <c r="D75" s="59" t="s">
        <v>45</v>
      </c>
      <c r="E75" s="36">
        <v>1314</v>
      </c>
      <c r="F75" s="37">
        <v>11.31</v>
      </c>
      <c r="G75" s="37"/>
      <c r="H75" s="37"/>
      <c r="I75" s="37">
        <v>11.31</v>
      </c>
      <c r="J75" s="37"/>
      <c r="K75" s="38"/>
    </row>
    <row r="76" spans="2:12" ht="16.5" customHeight="1" x14ac:dyDescent="0.25">
      <c r="B76" s="103"/>
      <c r="C76" s="36">
        <v>93</v>
      </c>
      <c r="D76" s="59" t="s">
        <v>42</v>
      </c>
      <c r="E76" s="36">
        <v>1317</v>
      </c>
      <c r="F76" s="37">
        <v>26.81</v>
      </c>
      <c r="G76" s="37"/>
      <c r="H76" s="37"/>
      <c r="I76" s="37">
        <v>26.81</v>
      </c>
      <c r="J76" s="37"/>
      <c r="K76" s="38"/>
    </row>
    <row r="77" spans="2:12" ht="16.5" customHeight="1" x14ac:dyDescent="0.25">
      <c r="B77" s="103"/>
      <c r="C77" s="36">
        <v>93</v>
      </c>
      <c r="D77" s="59" t="s">
        <v>43</v>
      </c>
      <c r="E77" s="36">
        <v>4128</v>
      </c>
      <c r="F77" s="37">
        <v>16.5</v>
      </c>
      <c r="G77" s="37"/>
      <c r="H77" s="37"/>
      <c r="I77" s="37"/>
      <c r="J77" s="37"/>
      <c r="K77" s="38">
        <v>16.5</v>
      </c>
    </row>
    <row r="78" spans="2:12" ht="16.5" customHeight="1" x14ac:dyDescent="0.25">
      <c r="B78" s="103"/>
      <c r="C78" s="36">
        <v>94</v>
      </c>
      <c r="D78" s="59" t="s">
        <v>45</v>
      </c>
      <c r="E78" s="36">
        <v>4333</v>
      </c>
      <c r="F78" s="37">
        <v>8.89</v>
      </c>
      <c r="G78" s="37"/>
      <c r="H78" s="37"/>
      <c r="I78" s="37"/>
      <c r="J78" s="37"/>
      <c r="K78" s="38">
        <v>8.89</v>
      </c>
    </row>
    <row r="79" spans="2:12" ht="16.5" customHeight="1" x14ac:dyDescent="0.25">
      <c r="B79" s="103"/>
      <c r="C79" s="36">
        <v>95</v>
      </c>
      <c r="D79" s="59" t="s">
        <v>41</v>
      </c>
      <c r="E79" s="36">
        <v>4128</v>
      </c>
      <c r="F79" s="37">
        <v>38.5</v>
      </c>
      <c r="G79" s="37"/>
      <c r="H79" s="37"/>
      <c r="I79" s="37"/>
      <c r="J79" s="37"/>
      <c r="K79" s="38">
        <v>38.5</v>
      </c>
    </row>
    <row r="80" spans="2:12" ht="16.5" customHeight="1" x14ac:dyDescent="0.25">
      <c r="B80" s="103"/>
      <c r="C80" s="36">
        <v>96</v>
      </c>
      <c r="D80" s="59" t="s">
        <v>42</v>
      </c>
      <c r="E80" s="36">
        <v>4231</v>
      </c>
      <c r="F80" s="37">
        <v>26.87</v>
      </c>
      <c r="G80" s="37"/>
      <c r="H80" s="37"/>
      <c r="I80" s="37"/>
      <c r="J80" s="37"/>
      <c r="K80" s="38">
        <v>26.87</v>
      </c>
    </row>
    <row r="81" spans="2:13" ht="16.5" customHeight="1" x14ac:dyDescent="0.25">
      <c r="B81" s="103"/>
      <c r="C81" s="36">
        <v>96</v>
      </c>
      <c r="D81" s="59" t="s">
        <v>43</v>
      </c>
      <c r="E81" s="36">
        <v>4231</v>
      </c>
      <c r="F81" s="37">
        <v>0.7</v>
      </c>
      <c r="G81" s="37"/>
      <c r="H81" s="37"/>
      <c r="I81" s="37"/>
      <c r="J81" s="37"/>
      <c r="K81" s="38">
        <v>0.7</v>
      </c>
    </row>
    <row r="82" spans="2:13" ht="16.5" customHeight="1" x14ac:dyDescent="0.25">
      <c r="B82" s="103"/>
      <c r="C82" s="36">
        <v>110</v>
      </c>
      <c r="D82" s="59" t="s">
        <v>45</v>
      </c>
      <c r="E82" s="36">
        <v>1210</v>
      </c>
      <c r="F82" s="37">
        <v>36.590000000000003</v>
      </c>
      <c r="G82" s="37">
        <v>36.590000000000003</v>
      </c>
      <c r="H82" s="37"/>
      <c r="I82" s="37"/>
      <c r="J82" s="37"/>
      <c r="K82" s="38"/>
    </row>
    <row r="83" spans="2:13" ht="16.5" customHeight="1" x14ac:dyDescent="0.25">
      <c r="B83" s="103"/>
      <c r="C83" s="36">
        <v>110</v>
      </c>
      <c r="D83" s="59" t="s">
        <v>42</v>
      </c>
      <c r="E83" s="36">
        <v>1314</v>
      </c>
      <c r="F83" s="37">
        <v>1.08</v>
      </c>
      <c r="G83" s="37"/>
      <c r="H83" s="37"/>
      <c r="I83" s="37">
        <v>1.08</v>
      </c>
      <c r="J83" s="37"/>
      <c r="K83" s="38"/>
    </row>
    <row r="84" spans="2:13" ht="16.5" customHeight="1" thickBot="1" x14ac:dyDescent="0.3">
      <c r="B84" s="111"/>
      <c r="C84" s="92" t="s">
        <v>24</v>
      </c>
      <c r="D84" s="92"/>
      <c r="E84" s="92"/>
      <c r="F84" s="73">
        <f>F9+F10+F11+F12+F13+F14+F15+F16+F17+F18+F19+F20+F21+F22+F23+F24+F25+F26+F27+F28+F29+F30+F34+F35+F36+F37+F38+F39+F40+F41+F42+F43+F44+F45+F46+F47+F48+F49+F50+F51+F52+F53+F54+F55+F56+F57+F58+F59+F60+F64+F65+F66+F67+F68+F69+F70+F71+F72+F73+F74+F75+F76+F77+F78+F79+F80+F81+F82+F83</f>
        <v>1321.8299999999995</v>
      </c>
      <c r="G84" s="73">
        <f t="shared" ref="G84:K84" si="0">G9+G10+G11+G12+G13+G14+G15+G16+G17+G18+G19+G20+G21+G22+G23+G24+G25+G26+G27+G28+G29+G30+G34+G35+G36+G37+G38+G39+G40+G41+G42+G43+G44+G45+G46+G47+G48+G49+G50+G51+G52+G53+G54+G55+G56+G57+G58+G59+G60+G64+G65+G66+G67+G68+G69+G70+G71+G72+G73+G74+G75+G76+G77+G78+G79+G80+G81+G82+G83</f>
        <v>216.75</v>
      </c>
      <c r="H84" s="73">
        <f t="shared" si="0"/>
        <v>0</v>
      </c>
      <c r="I84" s="73">
        <f t="shared" si="0"/>
        <v>487.55999999999989</v>
      </c>
      <c r="J84" s="73">
        <f t="shared" si="0"/>
        <v>262.69</v>
      </c>
      <c r="K84" s="73">
        <f t="shared" si="0"/>
        <v>354.83</v>
      </c>
      <c r="L84" s="65">
        <f>G84+H84+I84+J84+K84</f>
        <v>1321.83</v>
      </c>
    </row>
    <row r="85" spans="2:13" ht="16.5" customHeight="1" x14ac:dyDescent="0.25">
      <c r="B85" s="112" t="s">
        <v>25</v>
      </c>
      <c r="C85" s="45">
        <v>86</v>
      </c>
      <c r="D85" s="61" t="s">
        <v>43</v>
      </c>
      <c r="E85" s="45">
        <v>1212</v>
      </c>
      <c r="F85" s="71">
        <v>3.26</v>
      </c>
      <c r="G85" s="71">
        <v>3.26</v>
      </c>
      <c r="H85" s="71"/>
      <c r="I85" s="71"/>
      <c r="J85" s="71"/>
      <c r="K85" s="72"/>
    </row>
    <row r="86" spans="2:13" ht="16.5" customHeight="1" x14ac:dyDescent="0.25">
      <c r="B86" s="112"/>
      <c r="C86" s="36">
        <v>86</v>
      </c>
      <c r="D86" s="59" t="s">
        <v>44</v>
      </c>
      <c r="E86" s="36">
        <v>1212</v>
      </c>
      <c r="F86" s="37">
        <v>1.93</v>
      </c>
      <c r="G86" s="37">
        <v>1.93</v>
      </c>
      <c r="H86" s="37"/>
      <c r="I86" s="37"/>
      <c r="J86" s="37"/>
      <c r="K86" s="38"/>
    </row>
    <row r="87" spans="2:13" ht="16.5" customHeight="1" x14ac:dyDescent="0.25">
      <c r="B87" s="112"/>
      <c r="C87" s="36">
        <v>92</v>
      </c>
      <c r="D87" s="59" t="s">
        <v>45</v>
      </c>
      <c r="E87" s="36">
        <v>1212</v>
      </c>
      <c r="F87" s="37">
        <v>24.28</v>
      </c>
      <c r="G87" s="37">
        <v>24.28</v>
      </c>
      <c r="H87" s="37"/>
      <c r="I87" s="37"/>
      <c r="J87" s="37"/>
      <c r="K87" s="38"/>
    </row>
    <row r="88" spans="2:13" ht="16.5" customHeight="1" x14ac:dyDescent="0.25">
      <c r="B88" s="112"/>
      <c r="C88" s="36">
        <v>92</v>
      </c>
      <c r="D88" s="59" t="s">
        <v>43</v>
      </c>
      <c r="E88" s="36">
        <v>1314</v>
      </c>
      <c r="F88" s="37">
        <v>14.22</v>
      </c>
      <c r="G88" s="37"/>
      <c r="H88" s="37"/>
      <c r="I88" s="37">
        <v>14.22</v>
      </c>
      <c r="J88" s="37"/>
      <c r="K88" s="38"/>
    </row>
    <row r="89" spans="2:13" ht="16.5" customHeight="1" x14ac:dyDescent="0.25">
      <c r="B89" s="112"/>
      <c r="C89" s="36">
        <v>93</v>
      </c>
      <c r="D89" s="59" t="s">
        <v>44</v>
      </c>
      <c r="E89" s="36">
        <v>1314</v>
      </c>
      <c r="F89" s="37">
        <v>2.16</v>
      </c>
      <c r="G89" s="37"/>
      <c r="H89" s="37"/>
      <c r="I89" s="37">
        <v>2.16</v>
      </c>
      <c r="J89" s="37"/>
      <c r="K89" s="38"/>
    </row>
    <row r="90" spans="2:13" ht="16.5" customHeight="1" thickBot="1" x14ac:dyDescent="0.3">
      <c r="B90" s="113"/>
      <c r="C90" s="41">
        <v>93</v>
      </c>
      <c r="D90" s="60" t="s">
        <v>46</v>
      </c>
      <c r="E90" s="41">
        <v>1212</v>
      </c>
      <c r="F90" s="53">
        <v>3.67</v>
      </c>
      <c r="G90" s="53">
        <v>3.67</v>
      </c>
      <c r="H90" s="53"/>
      <c r="I90" s="53"/>
      <c r="J90" s="53"/>
      <c r="K90" s="54"/>
    </row>
    <row r="91" spans="2:13" s="8" customFormat="1" ht="69" customHeight="1" x14ac:dyDescent="0.25">
      <c r="B91" s="84" t="s">
        <v>0</v>
      </c>
      <c r="C91" s="86" t="s">
        <v>1</v>
      </c>
      <c r="D91" s="86" t="s">
        <v>2</v>
      </c>
      <c r="E91" s="86" t="s">
        <v>3</v>
      </c>
      <c r="F91" s="13" t="s">
        <v>33</v>
      </c>
      <c r="G91" s="69" t="s">
        <v>35</v>
      </c>
      <c r="H91" s="69" t="s">
        <v>36</v>
      </c>
      <c r="I91" s="69" t="s">
        <v>50</v>
      </c>
      <c r="J91" s="69" t="s">
        <v>37</v>
      </c>
      <c r="K91" s="14" t="s">
        <v>38</v>
      </c>
      <c r="L91" s="7"/>
      <c r="M91" s="7"/>
    </row>
    <row r="92" spans="2:13" s="10" customFormat="1" ht="15" customHeight="1" x14ac:dyDescent="0.25">
      <c r="B92" s="85"/>
      <c r="C92" s="87"/>
      <c r="D92" s="87"/>
      <c r="E92" s="87"/>
      <c r="F92" s="70" t="s">
        <v>34</v>
      </c>
      <c r="G92" s="70" t="s">
        <v>34</v>
      </c>
      <c r="H92" s="70" t="s">
        <v>34</v>
      </c>
      <c r="I92" s="70" t="s">
        <v>34</v>
      </c>
      <c r="J92" s="70" t="s">
        <v>34</v>
      </c>
      <c r="K92" s="15" t="s">
        <v>34</v>
      </c>
      <c r="L92" s="9"/>
      <c r="M92" s="9"/>
    </row>
    <row r="93" spans="2:13" s="12" customFormat="1" ht="15" customHeight="1" thickBot="1" x14ac:dyDescent="0.25">
      <c r="B93" s="19">
        <v>1</v>
      </c>
      <c r="C93" s="20">
        <v>2</v>
      </c>
      <c r="D93" s="20">
        <v>3</v>
      </c>
      <c r="E93" s="20">
        <v>4</v>
      </c>
      <c r="F93" s="20">
        <v>5</v>
      </c>
      <c r="G93" s="20">
        <v>6</v>
      </c>
      <c r="H93" s="20">
        <v>7</v>
      </c>
      <c r="I93" s="20">
        <v>8</v>
      </c>
      <c r="J93" s="20">
        <v>9</v>
      </c>
      <c r="K93" s="21">
        <v>10</v>
      </c>
      <c r="L93" s="11"/>
      <c r="M93" s="11"/>
    </row>
    <row r="94" spans="2:13" ht="16.5" customHeight="1" x14ac:dyDescent="0.25">
      <c r="B94" s="108" t="s">
        <v>25</v>
      </c>
      <c r="C94" s="45">
        <v>94</v>
      </c>
      <c r="D94" s="61" t="s">
        <v>43</v>
      </c>
      <c r="E94" s="45">
        <v>1212</v>
      </c>
      <c r="F94" s="71">
        <v>0.97</v>
      </c>
      <c r="G94" s="71">
        <v>0.97</v>
      </c>
      <c r="H94" s="71"/>
      <c r="I94" s="71"/>
      <c r="J94" s="71"/>
      <c r="K94" s="72"/>
    </row>
    <row r="95" spans="2:13" ht="16.5" customHeight="1" x14ac:dyDescent="0.25">
      <c r="B95" s="108"/>
      <c r="C95" s="36" t="s">
        <v>19</v>
      </c>
      <c r="D95" s="59" t="s">
        <v>42</v>
      </c>
      <c r="E95" s="36">
        <v>1210</v>
      </c>
      <c r="F95" s="37">
        <v>4.74</v>
      </c>
      <c r="G95" s="37">
        <v>4.74</v>
      </c>
      <c r="H95" s="37"/>
      <c r="I95" s="37"/>
      <c r="J95" s="37"/>
      <c r="K95" s="38"/>
    </row>
    <row r="96" spans="2:13" ht="16.5" customHeight="1" x14ac:dyDescent="0.25">
      <c r="B96" s="108"/>
      <c r="C96" s="36">
        <v>106</v>
      </c>
      <c r="D96" s="59" t="s">
        <v>42</v>
      </c>
      <c r="E96" s="36">
        <v>1212</v>
      </c>
      <c r="F96" s="37">
        <v>19.2</v>
      </c>
      <c r="G96" s="37">
        <v>19.2</v>
      </c>
      <c r="H96" s="37"/>
      <c r="I96" s="37"/>
      <c r="J96" s="37"/>
      <c r="K96" s="38"/>
    </row>
    <row r="97" spans="2:11" ht="16.5" customHeight="1" x14ac:dyDescent="0.25">
      <c r="B97" s="108"/>
      <c r="C97" s="36">
        <v>107</v>
      </c>
      <c r="D97" s="59" t="s">
        <v>43</v>
      </c>
      <c r="E97" s="36">
        <v>1212</v>
      </c>
      <c r="F97" s="37">
        <v>5.21</v>
      </c>
      <c r="G97" s="37">
        <v>5.21</v>
      </c>
      <c r="H97" s="37"/>
      <c r="I97" s="37"/>
      <c r="J97" s="37"/>
      <c r="K97" s="38"/>
    </row>
    <row r="98" spans="2:11" ht="16.5" customHeight="1" x14ac:dyDescent="0.25">
      <c r="B98" s="108"/>
      <c r="C98" s="36">
        <v>109</v>
      </c>
      <c r="D98" s="59" t="s">
        <v>43</v>
      </c>
      <c r="E98" s="36">
        <v>1209</v>
      </c>
      <c r="F98" s="37">
        <v>4.8099999999999996</v>
      </c>
      <c r="G98" s="37">
        <v>4.8099999999999996</v>
      </c>
      <c r="H98" s="37"/>
      <c r="I98" s="37"/>
      <c r="J98" s="37"/>
      <c r="K98" s="38"/>
    </row>
    <row r="99" spans="2:11" ht="16.5" customHeight="1" x14ac:dyDescent="0.25">
      <c r="B99" s="108"/>
      <c r="C99" s="45">
        <v>109</v>
      </c>
      <c r="D99" s="61" t="s">
        <v>44</v>
      </c>
      <c r="E99" s="45">
        <v>1213</v>
      </c>
      <c r="F99" s="71">
        <v>6</v>
      </c>
      <c r="G99" s="71">
        <v>6</v>
      </c>
      <c r="H99" s="71"/>
      <c r="I99" s="71"/>
      <c r="J99" s="71"/>
      <c r="K99" s="72"/>
    </row>
    <row r="100" spans="2:11" ht="16.5" customHeight="1" x14ac:dyDescent="0.25">
      <c r="B100" s="108"/>
      <c r="C100" s="36">
        <v>111</v>
      </c>
      <c r="D100" s="59" t="s">
        <v>45</v>
      </c>
      <c r="E100" s="36">
        <v>4333</v>
      </c>
      <c r="F100" s="37">
        <v>31.83</v>
      </c>
      <c r="G100" s="37"/>
      <c r="H100" s="37"/>
      <c r="I100" s="37"/>
      <c r="J100" s="37"/>
      <c r="K100" s="38">
        <v>31.83</v>
      </c>
    </row>
    <row r="101" spans="2:11" ht="16.5" customHeight="1" x14ac:dyDescent="0.25">
      <c r="B101" s="108"/>
      <c r="C101" s="36">
        <v>112</v>
      </c>
      <c r="D101" s="59" t="s">
        <v>45</v>
      </c>
      <c r="E101" s="36">
        <v>4117</v>
      </c>
      <c r="F101" s="37">
        <v>6.8</v>
      </c>
      <c r="G101" s="37"/>
      <c r="H101" s="37"/>
      <c r="I101" s="37"/>
      <c r="J101" s="37"/>
      <c r="K101" s="38">
        <v>6.8</v>
      </c>
    </row>
    <row r="102" spans="2:11" ht="16.5" customHeight="1" x14ac:dyDescent="0.25">
      <c r="B102" s="108"/>
      <c r="C102" s="36">
        <v>113</v>
      </c>
      <c r="D102" s="59" t="s">
        <v>45</v>
      </c>
      <c r="E102" s="36">
        <v>1113</v>
      </c>
      <c r="F102" s="37">
        <v>14.32</v>
      </c>
      <c r="G102" s="37"/>
      <c r="H102" s="37">
        <v>14.32</v>
      </c>
      <c r="I102" s="37"/>
      <c r="J102" s="37"/>
      <c r="K102" s="38"/>
    </row>
    <row r="103" spans="2:11" ht="16.5" customHeight="1" x14ac:dyDescent="0.25">
      <c r="B103" s="108"/>
      <c r="C103" s="36">
        <v>113</v>
      </c>
      <c r="D103" s="59" t="s">
        <v>44</v>
      </c>
      <c r="E103" s="36">
        <v>4117</v>
      </c>
      <c r="F103" s="37">
        <v>31.48</v>
      </c>
      <c r="G103" s="37"/>
      <c r="H103" s="37"/>
      <c r="I103" s="37"/>
      <c r="J103" s="37"/>
      <c r="K103" s="38">
        <v>31.48</v>
      </c>
    </row>
    <row r="104" spans="2:11" ht="16.5" customHeight="1" x14ac:dyDescent="0.25">
      <c r="B104" s="108"/>
      <c r="C104" s="36">
        <v>116</v>
      </c>
      <c r="D104" s="59" t="s">
        <v>42</v>
      </c>
      <c r="E104" s="36">
        <v>1210</v>
      </c>
      <c r="F104" s="37">
        <v>8.7100000000000009</v>
      </c>
      <c r="G104" s="37">
        <v>8.7100000000000009</v>
      </c>
      <c r="H104" s="37"/>
      <c r="I104" s="37"/>
      <c r="J104" s="37"/>
      <c r="K104" s="38"/>
    </row>
    <row r="105" spans="2:11" ht="16.5" customHeight="1" x14ac:dyDescent="0.25">
      <c r="B105" s="108"/>
      <c r="C105" s="36">
        <v>117</v>
      </c>
      <c r="D105" s="59" t="s">
        <v>42</v>
      </c>
      <c r="E105" s="36">
        <v>1210</v>
      </c>
      <c r="F105" s="37">
        <v>2.27</v>
      </c>
      <c r="G105" s="37">
        <v>2.27</v>
      </c>
      <c r="H105" s="37"/>
      <c r="I105" s="37"/>
      <c r="J105" s="37"/>
      <c r="K105" s="38"/>
    </row>
    <row r="106" spans="2:11" ht="16.5" customHeight="1" x14ac:dyDescent="0.25">
      <c r="B106" s="108"/>
      <c r="C106" s="36">
        <v>117</v>
      </c>
      <c r="D106" s="59" t="s">
        <v>43</v>
      </c>
      <c r="E106" s="36">
        <v>4432</v>
      </c>
      <c r="F106" s="37">
        <v>20.79</v>
      </c>
      <c r="G106" s="37"/>
      <c r="H106" s="37"/>
      <c r="I106" s="37"/>
      <c r="J106" s="37"/>
      <c r="K106" s="38">
        <v>20.79</v>
      </c>
    </row>
    <row r="107" spans="2:11" ht="16.5" customHeight="1" x14ac:dyDescent="0.25">
      <c r="B107" s="108"/>
      <c r="C107" s="36">
        <v>118</v>
      </c>
      <c r="D107" s="59" t="s">
        <v>42</v>
      </c>
      <c r="E107" s="36">
        <v>1213</v>
      </c>
      <c r="F107" s="37">
        <v>18.21</v>
      </c>
      <c r="G107" s="37">
        <v>18.21</v>
      </c>
      <c r="H107" s="37"/>
      <c r="I107" s="37"/>
      <c r="J107" s="37"/>
      <c r="K107" s="38"/>
    </row>
    <row r="108" spans="2:11" ht="16.5" customHeight="1" x14ac:dyDescent="0.25">
      <c r="B108" s="108"/>
      <c r="C108" s="36">
        <v>119</v>
      </c>
      <c r="D108" s="59" t="s">
        <v>42</v>
      </c>
      <c r="E108" s="36">
        <v>1213</v>
      </c>
      <c r="F108" s="36">
        <v>5.86</v>
      </c>
      <c r="G108" s="36">
        <v>5.86</v>
      </c>
      <c r="H108" s="36"/>
      <c r="I108" s="36"/>
      <c r="J108" s="36"/>
      <c r="K108" s="39"/>
    </row>
    <row r="109" spans="2:11" ht="16.5" customHeight="1" x14ac:dyDescent="0.25">
      <c r="B109" s="108"/>
      <c r="C109" s="36">
        <v>120</v>
      </c>
      <c r="D109" s="59" t="s">
        <v>45</v>
      </c>
      <c r="E109" s="36">
        <v>1209</v>
      </c>
      <c r="F109" s="36">
        <v>44.64</v>
      </c>
      <c r="G109" s="36">
        <v>44.64</v>
      </c>
      <c r="H109" s="36"/>
      <c r="I109" s="36"/>
      <c r="J109" s="36"/>
      <c r="K109" s="39"/>
    </row>
    <row r="110" spans="2:11" ht="16.5" customHeight="1" x14ac:dyDescent="0.25">
      <c r="B110" s="108"/>
      <c r="C110" s="36">
        <v>123</v>
      </c>
      <c r="D110" s="59" t="s">
        <v>43</v>
      </c>
      <c r="E110" s="36">
        <v>1209</v>
      </c>
      <c r="F110" s="36">
        <v>5.23</v>
      </c>
      <c r="G110" s="36">
        <v>5.23</v>
      </c>
      <c r="H110" s="36"/>
      <c r="I110" s="36"/>
      <c r="J110" s="36"/>
      <c r="K110" s="39"/>
    </row>
    <row r="111" spans="2:11" ht="16.5" customHeight="1" x14ac:dyDescent="0.25">
      <c r="B111" s="108"/>
      <c r="C111" s="36">
        <v>124</v>
      </c>
      <c r="D111" s="59" t="s">
        <v>44</v>
      </c>
      <c r="E111" s="36">
        <v>1209</v>
      </c>
      <c r="F111" s="36">
        <v>6.38</v>
      </c>
      <c r="G111" s="36">
        <v>6.38</v>
      </c>
      <c r="H111" s="36"/>
      <c r="I111" s="36"/>
      <c r="J111" s="36"/>
      <c r="K111" s="39"/>
    </row>
    <row r="112" spans="2:11" ht="16.5" customHeight="1" x14ac:dyDescent="0.25">
      <c r="B112" s="108"/>
      <c r="C112" s="36">
        <v>125</v>
      </c>
      <c r="D112" s="59" t="s">
        <v>43</v>
      </c>
      <c r="E112" s="36">
        <v>1210</v>
      </c>
      <c r="F112" s="36">
        <v>3.49</v>
      </c>
      <c r="G112" s="36">
        <v>3.49</v>
      </c>
      <c r="H112" s="36"/>
      <c r="I112" s="36"/>
      <c r="J112" s="36"/>
      <c r="K112" s="39"/>
    </row>
    <row r="113" spans="2:13" ht="16.5" customHeight="1" x14ac:dyDescent="0.25">
      <c r="B113" s="108"/>
      <c r="C113" s="36">
        <v>126</v>
      </c>
      <c r="D113" s="59" t="s">
        <v>43</v>
      </c>
      <c r="E113" s="36">
        <v>1209</v>
      </c>
      <c r="F113" s="36">
        <v>14.83</v>
      </c>
      <c r="G113" s="36">
        <v>14.83</v>
      </c>
      <c r="H113" s="36"/>
      <c r="I113" s="36"/>
      <c r="J113" s="36"/>
      <c r="K113" s="39"/>
    </row>
    <row r="114" spans="2:13" ht="16.5" customHeight="1" x14ac:dyDescent="0.25">
      <c r="B114" s="108"/>
      <c r="C114" s="36">
        <v>126</v>
      </c>
      <c r="D114" s="59" t="s">
        <v>44</v>
      </c>
      <c r="E114" s="36">
        <v>1209</v>
      </c>
      <c r="F114" s="36">
        <v>1.1200000000000001</v>
      </c>
      <c r="G114" s="36">
        <v>1.1200000000000001</v>
      </c>
      <c r="H114" s="36"/>
      <c r="I114" s="36"/>
      <c r="J114" s="36"/>
      <c r="K114" s="39"/>
    </row>
    <row r="115" spans="2:13" ht="16.5" customHeight="1" x14ac:dyDescent="0.25">
      <c r="B115" s="108"/>
      <c r="C115" s="36">
        <v>129</v>
      </c>
      <c r="D115" s="59" t="s">
        <v>42</v>
      </c>
      <c r="E115" s="36">
        <v>1209</v>
      </c>
      <c r="F115" s="36">
        <v>6.38</v>
      </c>
      <c r="G115" s="36">
        <v>6.38</v>
      </c>
      <c r="H115" s="36"/>
      <c r="I115" s="36"/>
      <c r="J115" s="36"/>
      <c r="K115" s="39"/>
    </row>
    <row r="116" spans="2:13" ht="16.5" customHeight="1" x14ac:dyDescent="0.25">
      <c r="B116" s="108"/>
      <c r="C116" s="36">
        <v>130</v>
      </c>
      <c r="D116" s="59" t="s">
        <v>43</v>
      </c>
      <c r="E116" s="36">
        <v>1212</v>
      </c>
      <c r="F116" s="36">
        <v>2.86</v>
      </c>
      <c r="G116" s="36">
        <v>2.86</v>
      </c>
      <c r="H116" s="36"/>
      <c r="I116" s="36"/>
      <c r="J116" s="36"/>
      <c r="K116" s="39"/>
    </row>
    <row r="117" spans="2:13" ht="16.5" customHeight="1" x14ac:dyDescent="0.25">
      <c r="B117" s="108"/>
      <c r="C117" s="36">
        <v>143</v>
      </c>
      <c r="D117" s="59" t="s">
        <v>44</v>
      </c>
      <c r="E117" s="36">
        <v>1209</v>
      </c>
      <c r="F117" s="36">
        <v>5.16</v>
      </c>
      <c r="G117" s="36">
        <v>5.16</v>
      </c>
      <c r="H117" s="36"/>
      <c r="I117" s="36"/>
      <c r="J117" s="36"/>
      <c r="K117" s="39"/>
    </row>
    <row r="118" spans="2:13" ht="16.5" customHeight="1" x14ac:dyDescent="0.25">
      <c r="B118" s="108"/>
      <c r="C118" s="36">
        <v>158</v>
      </c>
      <c r="D118" s="59" t="s">
        <v>42</v>
      </c>
      <c r="E118" s="36">
        <v>1317</v>
      </c>
      <c r="F118" s="36">
        <v>16.78</v>
      </c>
      <c r="G118" s="36"/>
      <c r="H118" s="36"/>
      <c r="I118" s="36">
        <v>16.78</v>
      </c>
      <c r="J118" s="36"/>
      <c r="K118" s="39"/>
    </row>
    <row r="119" spans="2:13" ht="16.5" customHeight="1" thickBot="1" x14ac:dyDescent="0.3">
      <c r="B119" s="109"/>
      <c r="C119" s="93" t="s">
        <v>26</v>
      </c>
      <c r="D119" s="93"/>
      <c r="E119" s="93"/>
      <c r="F119" s="76">
        <f>F85+F86+F87+F88+F89+F90+F94+F95+F96+F97+F98+F99+F100+F101+F102+F103+F104+F105+F106+F107+F108+F109+F110+F111+F112+F113+F114+F115+F116+F117+F118</f>
        <v>337.59000000000003</v>
      </c>
      <c r="G119" s="76">
        <f t="shared" ref="G119:K119" si="1">G85+G86+G87+G88+G89+G90+G94+G95+G96+G97+G98+G99+G100+G101+G102+G103+G104+G105+G106+G107+G108+G109+G110+G111+G112+G113+G114+G115+G116+G117+G118</f>
        <v>199.21</v>
      </c>
      <c r="H119" s="76">
        <f t="shared" si="1"/>
        <v>14.32</v>
      </c>
      <c r="I119" s="76">
        <f t="shared" si="1"/>
        <v>33.160000000000004</v>
      </c>
      <c r="J119" s="76">
        <f t="shared" si="1"/>
        <v>0</v>
      </c>
      <c r="K119" s="76">
        <f t="shared" si="1"/>
        <v>90.9</v>
      </c>
      <c r="L119" s="65">
        <f>G119+H119+J119+K119</f>
        <v>304.43</v>
      </c>
    </row>
    <row r="120" spans="2:13" ht="16.5" customHeight="1" thickBot="1" x14ac:dyDescent="0.3">
      <c r="B120" s="78" t="s">
        <v>27</v>
      </c>
      <c r="C120" s="74">
        <v>1</v>
      </c>
      <c r="D120" s="74">
        <v>2</v>
      </c>
      <c r="E120" s="74">
        <v>4432</v>
      </c>
      <c r="F120" s="74">
        <v>8.75</v>
      </c>
      <c r="G120" s="74"/>
      <c r="H120" s="74"/>
      <c r="I120" s="74"/>
      <c r="J120" s="74"/>
      <c r="K120" s="75">
        <v>8.75</v>
      </c>
    </row>
    <row r="121" spans="2:13" s="8" customFormat="1" ht="69" customHeight="1" x14ac:dyDescent="0.25">
      <c r="B121" s="84" t="s">
        <v>0</v>
      </c>
      <c r="C121" s="86" t="s">
        <v>1</v>
      </c>
      <c r="D121" s="86" t="s">
        <v>2</v>
      </c>
      <c r="E121" s="86" t="s">
        <v>3</v>
      </c>
      <c r="F121" s="13" t="s">
        <v>33</v>
      </c>
      <c r="G121" s="17" t="s">
        <v>35</v>
      </c>
      <c r="H121" s="17" t="s">
        <v>36</v>
      </c>
      <c r="I121" s="63" t="s">
        <v>50</v>
      </c>
      <c r="J121" s="17" t="s">
        <v>37</v>
      </c>
      <c r="K121" s="14" t="s">
        <v>38</v>
      </c>
      <c r="L121" s="7"/>
      <c r="M121" s="7"/>
    </row>
    <row r="122" spans="2:13" s="10" customFormat="1" ht="15" customHeight="1" x14ac:dyDescent="0.25">
      <c r="B122" s="85"/>
      <c r="C122" s="87"/>
      <c r="D122" s="87"/>
      <c r="E122" s="87"/>
      <c r="F122" s="18" t="s">
        <v>34</v>
      </c>
      <c r="G122" s="18" t="s">
        <v>34</v>
      </c>
      <c r="H122" s="18" t="s">
        <v>34</v>
      </c>
      <c r="I122" s="64" t="s">
        <v>34</v>
      </c>
      <c r="J122" s="18" t="s">
        <v>34</v>
      </c>
      <c r="K122" s="15" t="s">
        <v>34</v>
      </c>
      <c r="L122" s="9"/>
      <c r="M122" s="9"/>
    </row>
    <row r="123" spans="2:13" s="12" customFormat="1" ht="15" customHeight="1" thickBot="1" x14ac:dyDescent="0.25">
      <c r="B123" s="49">
        <v>1</v>
      </c>
      <c r="C123" s="50">
        <v>2</v>
      </c>
      <c r="D123" s="50">
        <v>3</v>
      </c>
      <c r="E123" s="50">
        <v>4</v>
      </c>
      <c r="F123" s="50">
        <v>5</v>
      </c>
      <c r="G123" s="50">
        <v>6</v>
      </c>
      <c r="H123" s="50">
        <v>7</v>
      </c>
      <c r="I123" s="50">
        <v>8</v>
      </c>
      <c r="J123" s="50">
        <v>9</v>
      </c>
      <c r="K123" s="51">
        <v>10</v>
      </c>
      <c r="L123" s="11"/>
      <c r="M123" s="11"/>
    </row>
    <row r="124" spans="2:13" ht="16.5" customHeight="1" x14ac:dyDescent="0.25">
      <c r="B124" s="105" t="s">
        <v>27</v>
      </c>
      <c r="C124" s="33">
        <v>3</v>
      </c>
      <c r="D124" s="58" t="s">
        <v>42</v>
      </c>
      <c r="E124" s="33">
        <v>4333</v>
      </c>
      <c r="F124" s="33">
        <v>11.62</v>
      </c>
      <c r="G124" s="33"/>
      <c r="H124" s="33"/>
      <c r="I124" s="33"/>
      <c r="J124" s="33"/>
      <c r="K124" s="40">
        <v>11.62</v>
      </c>
    </row>
    <row r="125" spans="2:13" ht="16.5" customHeight="1" x14ac:dyDescent="0.25">
      <c r="B125" s="106"/>
      <c r="C125" s="36">
        <v>4</v>
      </c>
      <c r="D125" s="59" t="s">
        <v>45</v>
      </c>
      <c r="E125" s="36">
        <v>4432</v>
      </c>
      <c r="F125" s="36">
        <v>53.28</v>
      </c>
      <c r="G125" s="36"/>
      <c r="H125" s="36"/>
      <c r="I125" s="36"/>
      <c r="J125" s="36"/>
      <c r="K125" s="39">
        <v>53.28</v>
      </c>
    </row>
    <row r="126" spans="2:13" ht="15.75" customHeight="1" x14ac:dyDescent="0.25">
      <c r="B126" s="106"/>
      <c r="C126" s="36">
        <v>5</v>
      </c>
      <c r="D126" s="59" t="s">
        <v>45</v>
      </c>
      <c r="E126" s="36">
        <v>4333</v>
      </c>
      <c r="F126" s="37">
        <v>24.7</v>
      </c>
      <c r="G126" s="37"/>
      <c r="H126" s="37"/>
      <c r="I126" s="37"/>
      <c r="J126" s="37"/>
      <c r="K126" s="38">
        <v>24.7</v>
      </c>
    </row>
    <row r="127" spans="2:13" ht="15.75" customHeight="1" x14ac:dyDescent="0.25">
      <c r="B127" s="106"/>
      <c r="C127" s="36">
        <v>8</v>
      </c>
      <c r="D127" s="59" t="s">
        <v>45</v>
      </c>
      <c r="E127" s="36">
        <v>4116</v>
      </c>
      <c r="F127" s="37">
        <v>19.7</v>
      </c>
      <c r="G127" s="37"/>
      <c r="H127" s="37"/>
      <c r="I127" s="37"/>
      <c r="J127" s="37"/>
      <c r="K127" s="38">
        <v>19.7</v>
      </c>
    </row>
    <row r="128" spans="2:13" ht="15.75" customHeight="1" x14ac:dyDescent="0.25">
      <c r="B128" s="106"/>
      <c r="C128" s="36">
        <v>9</v>
      </c>
      <c r="D128" s="59" t="s">
        <v>45</v>
      </c>
      <c r="E128" s="36">
        <v>3118</v>
      </c>
      <c r="F128" s="37">
        <v>18.12</v>
      </c>
      <c r="G128" s="37"/>
      <c r="H128" s="37"/>
      <c r="I128" s="37"/>
      <c r="J128" s="37">
        <v>18.12</v>
      </c>
      <c r="K128" s="38"/>
    </row>
    <row r="129" spans="2:11" ht="15.75" customHeight="1" x14ac:dyDescent="0.25">
      <c r="B129" s="106"/>
      <c r="C129" s="36">
        <v>9</v>
      </c>
      <c r="D129" s="59" t="s">
        <v>42</v>
      </c>
      <c r="E129" s="36">
        <v>4116</v>
      </c>
      <c r="F129" s="37">
        <v>39.020000000000003</v>
      </c>
      <c r="G129" s="37"/>
      <c r="H129" s="37"/>
      <c r="I129" s="37"/>
      <c r="J129" s="37"/>
      <c r="K129" s="38">
        <v>39.020000000000003</v>
      </c>
    </row>
    <row r="130" spans="2:11" ht="15.75" customHeight="1" x14ac:dyDescent="0.25">
      <c r="B130" s="106"/>
      <c r="C130" s="36">
        <v>10</v>
      </c>
      <c r="D130" s="59" t="s">
        <v>45</v>
      </c>
      <c r="E130" s="36">
        <v>4230</v>
      </c>
      <c r="F130" s="37">
        <v>26.34</v>
      </c>
      <c r="G130" s="37"/>
      <c r="H130" s="37"/>
      <c r="I130" s="37"/>
      <c r="J130" s="37"/>
      <c r="K130" s="38">
        <v>26.34</v>
      </c>
    </row>
    <row r="131" spans="2:11" ht="15.75" customHeight="1" x14ac:dyDescent="0.25">
      <c r="B131" s="106"/>
      <c r="C131" s="36">
        <v>11</v>
      </c>
      <c r="D131" s="59" t="s">
        <v>43</v>
      </c>
      <c r="E131" s="36">
        <v>4208</v>
      </c>
      <c r="F131" s="37">
        <v>17.62</v>
      </c>
      <c r="G131" s="37"/>
      <c r="H131" s="37"/>
      <c r="I131" s="37"/>
      <c r="J131" s="37"/>
      <c r="K131" s="38">
        <v>17.62</v>
      </c>
    </row>
    <row r="132" spans="2:11" ht="15.75" customHeight="1" x14ac:dyDescent="0.25">
      <c r="B132" s="106"/>
      <c r="C132" s="36">
        <v>12</v>
      </c>
      <c r="D132" s="59" t="s">
        <v>45</v>
      </c>
      <c r="E132" s="36">
        <v>4116</v>
      </c>
      <c r="F132" s="37">
        <v>8.6999999999999993</v>
      </c>
      <c r="G132" s="37"/>
      <c r="H132" s="37"/>
      <c r="I132" s="37"/>
      <c r="J132" s="37"/>
      <c r="K132" s="38">
        <v>8.6999999999999993</v>
      </c>
    </row>
    <row r="133" spans="2:11" ht="15.75" customHeight="1" x14ac:dyDescent="0.25">
      <c r="B133" s="106"/>
      <c r="C133" s="36">
        <v>12</v>
      </c>
      <c r="D133" s="59" t="s">
        <v>42</v>
      </c>
      <c r="E133" s="36">
        <v>4208</v>
      </c>
      <c r="F133" s="37">
        <v>8.16</v>
      </c>
      <c r="G133" s="37"/>
      <c r="H133" s="37"/>
      <c r="I133" s="37"/>
      <c r="J133" s="37"/>
      <c r="K133" s="38">
        <v>8.16</v>
      </c>
    </row>
    <row r="134" spans="2:11" ht="15.75" customHeight="1" x14ac:dyDescent="0.25">
      <c r="B134" s="106"/>
      <c r="C134" s="36">
        <v>12</v>
      </c>
      <c r="D134" s="59" t="s">
        <v>43</v>
      </c>
      <c r="E134" s="36">
        <v>4210</v>
      </c>
      <c r="F134" s="37">
        <v>15.02</v>
      </c>
      <c r="G134" s="37"/>
      <c r="H134" s="37"/>
      <c r="I134" s="37"/>
      <c r="J134" s="37"/>
      <c r="K134" s="38">
        <v>15.02</v>
      </c>
    </row>
    <row r="135" spans="2:11" ht="15.75" customHeight="1" x14ac:dyDescent="0.25">
      <c r="B135" s="106"/>
      <c r="C135" s="36">
        <v>13</v>
      </c>
      <c r="D135" s="59" t="s">
        <v>45</v>
      </c>
      <c r="E135" s="36">
        <v>3242</v>
      </c>
      <c r="F135" s="37">
        <v>2.59</v>
      </c>
      <c r="G135" s="37"/>
      <c r="H135" s="37"/>
      <c r="I135" s="37"/>
      <c r="J135" s="37">
        <v>2.59</v>
      </c>
      <c r="K135" s="38"/>
    </row>
    <row r="136" spans="2:11" ht="15.75" customHeight="1" x14ac:dyDescent="0.25">
      <c r="B136" s="106"/>
      <c r="C136" s="36">
        <v>13</v>
      </c>
      <c r="D136" s="59" t="s">
        <v>43</v>
      </c>
      <c r="E136" s="36">
        <v>4116</v>
      </c>
      <c r="F136" s="37">
        <v>18.71</v>
      </c>
      <c r="G136" s="37"/>
      <c r="H136" s="37"/>
      <c r="I136" s="37"/>
      <c r="J136" s="37"/>
      <c r="K136" s="38">
        <v>18.71</v>
      </c>
    </row>
    <row r="137" spans="2:11" ht="15.75" customHeight="1" x14ac:dyDescent="0.25">
      <c r="B137" s="106"/>
      <c r="C137" s="36">
        <v>13</v>
      </c>
      <c r="D137" s="59" t="s">
        <v>47</v>
      </c>
      <c r="E137" s="36">
        <v>4208</v>
      </c>
      <c r="F137" s="37">
        <v>32.119999999999997</v>
      </c>
      <c r="G137" s="37"/>
      <c r="H137" s="37"/>
      <c r="I137" s="37"/>
      <c r="J137" s="37"/>
      <c r="K137" s="38">
        <v>32.119999999999997</v>
      </c>
    </row>
    <row r="138" spans="2:11" ht="15.75" customHeight="1" x14ac:dyDescent="0.25">
      <c r="B138" s="106"/>
      <c r="C138" s="36">
        <v>13</v>
      </c>
      <c r="D138" s="59" t="s">
        <v>49</v>
      </c>
      <c r="E138" s="36">
        <v>4210</v>
      </c>
      <c r="F138" s="37">
        <v>30.01</v>
      </c>
      <c r="G138" s="37"/>
      <c r="H138" s="37"/>
      <c r="I138" s="37"/>
      <c r="J138" s="37"/>
      <c r="K138" s="38">
        <v>30.01</v>
      </c>
    </row>
    <row r="139" spans="2:11" ht="15.75" customHeight="1" x14ac:dyDescent="0.25">
      <c r="B139" s="106"/>
      <c r="C139" s="36">
        <v>13</v>
      </c>
      <c r="D139" s="59" t="s">
        <v>48</v>
      </c>
      <c r="E139" s="36">
        <v>4208</v>
      </c>
      <c r="F139" s="37">
        <v>8.66</v>
      </c>
      <c r="G139" s="37"/>
      <c r="H139" s="37"/>
      <c r="I139" s="37"/>
      <c r="J139" s="37"/>
      <c r="K139" s="38">
        <v>8.66</v>
      </c>
    </row>
    <row r="140" spans="2:11" ht="15.75" customHeight="1" x14ac:dyDescent="0.25">
      <c r="B140" s="106"/>
      <c r="C140" s="36">
        <v>32</v>
      </c>
      <c r="D140" s="59" t="s">
        <v>43</v>
      </c>
      <c r="E140" s="36">
        <v>4230</v>
      </c>
      <c r="F140" s="37">
        <v>21.76</v>
      </c>
      <c r="G140" s="37"/>
      <c r="H140" s="37"/>
      <c r="I140" s="37"/>
      <c r="J140" s="37"/>
      <c r="K140" s="38">
        <v>21.76</v>
      </c>
    </row>
    <row r="141" spans="2:11" ht="15.75" customHeight="1" x14ac:dyDescent="0.25">
      <c r="B141" s="106"/>
      <c r="C141" s="27">
        <v>33</v>
      </c>
      <c r="D141" s="26" t="s">
        <v>42</v>
      </c>
      <c r="E141" s="27">
        <v>4333</v>
      </c>
      <c r="F141" s="28">
        <v>25.97</v>
      </c>
      <c r="G141" s="28"/>
      <c r="H141" s="28"/>
      <c r="I141" s="28"/>
      <c r="J141" s="28"/>
      <c r="K141" s="29">
        <v>25.97</v>
      </c>
    </row>
    <row r="142" spans="2:11" ht="15.75" customHeight="1" x14ac:dyDescent="0.25">
      <c r="B142" s="106"/>
      <c r="C142" s="27">
        <v>54</v>
      </c>
      <c r="D142" s="26" t="s">
        <v>42</v>
      </c>
      <c r="E142" s="27">
        <v>3242</v>
      </c>
      <c r="F142" s="28">
        <v>6.1</v>
      </c>
      <c r="G142" s="28"/>
      <c r="H142" s="28"/>
      <c r="I142" s="28"/>
      <c r="J142" s="28">
        <v>6.1</v>
      </c>
      <c r="K142" s="29"/>
    </row>
    <row r="143" spans="2:11" ht="15.75" customHeight="1" x14ac:dyDescent="0.25">
      <c r="B143" s="106"/>
      <c r="C143" s="27">
        <v>54</v>
      </c>
      <c r="D143" s="26" t="s">
        <v>43</v>
      </c>
      <c r="E143" s="27">
        <v>3242</v>
      </c>
      <c r="F143" s="28">
        <v>7.58</v>
      </c>
      <c r="G143" s="28"/>
      <c r="H143" s="28"/>
      <c r="I143" s="28"/>
      <c r="J143" s="28">
        <v>7.58</v>
      </c>
      <c r="K143" s="29"/>
    </row>
    <row r="144" spans="2:11" ht="15.75" customHeight="1" x14ac:dyDescent="0.25">
      <c r="B144" s="106"/>
      <c r="C144" s="27">
        <v>108</v>
      </c>
      <c r="D144" s="26" t="s">
        <v>42</v>
      </c>
      <c r="E144" s="27">
        <v>4209</v>
      </c>
      <c r="F144" s="28">
        <v>3.14</v>
      </c>
      <c r="G144" s="28"/>
      <c r="H144" s="28"/>
      <c r="I144" s="28"/>
      <c r="J144" s="28"/>
      <c r="K144" s="29">
        <v>3.14</v>
      </c>
    </row>
    <row r="145" spans="2:13" ht="15.75" customHeight="1" x14ac:dyDescent="0.25">
      <c r="B145" s="106"/>
      <c r="C145" s="27">
        <v>161</v>
      </c>
      <c r="D145" s="26" t="s">
        <v>42</v>
      </c>
      <c r="E145" s="27">
        <v>4231</v>
      </c>
      <c r="F145" s="28">
        <v>11.08</v>
      </c>
      <c r="G145" s="28"/>
      <c r="H145" s="28"/>
      <c r="I145" s="28"/>
      <c r="J145" s="28"/>
      <c r="K145" s="29">
        <v>11.08</v>
      </c>
    </row>
    <row r="146" spans="2:13" ht="15.75" customHeight="1" x14ac:dyDescent="0.25">
      <c r="B146" s="106"/>
      <c r="C146" s="27">
        <v>187</v>
      </c>
      <c r="D146" s="26" t="s">
        <v>43</v>
      </c>
      <c r="E146" s="27">
        <v>4333</v>
      </c>
      <c r="F146" s="28">
        <v>15.81</v>
      </c>
      <c r="G146" s="28"/>
      <c r="H146" s="28"/>
      <c r="I146" s="28"/>
      <c r="J146" s="28"/>
      <c r="K146" s="29">
        <v>15.81</v>
      </c>
    </row>
    <row r="147" spans="2:13" ht="15.75" customHeight="1" x14ac:dyDescent="0.25">
      <c r="B147" s="106"/>
      <c r="C147" s="27">
        <v>188</v>
      </c>
      <c r="D147" s="26" t="s">
        <v>45</v>
      </c>
      <c r="E147" s="27">
        <v>4128</v>
      </c>
      <c r="F147" s="28">
        <v>78.06</v>
      </c>
      <c r="G147" s="28"/>
      <c r="H147" s="28"/>
      <c r="I147" s="28"/>
      <c r="J147" s="28"/>
      <c r="K147" s="29">
        <v>78.06</v>
      </c>
    </row>
    <row r="148" spans="2:13" ht="15.75" customHeight="1" x14ac:dyDescent="0.25">
      <c r="B148" s="106"/>
      <c r="C148" s="27">
        <v>188</v>
      </c>
      <c r="D148" s="26" t="s">
        <v>42</v>
      </c>
      <c r="E148" s="27">
        <v>4432</v>
      </c>
      <c r="F148" s="28">
        <v>14.19</v>
      </c>
      <c r="G148" s="28"/>
      <c r="H148" s="28"/>
      <c r="I148" s="28"/>
      <c r="J148" s="28"/>
      <c r="K148" s="29">
        <v>14.19</v>
      </c>
    </row>
    <row r="149" spans="2:13" ht="15.75" customHeight="1" x14ac:dyDescent="0.25">
      <c r="B149" s="106"/>
      <c r="C149" s="27">
        <v>189</v>
      </c>
      <c r="D149" s="26" t="s">
        <v>45</v>
      </c>
      <c r="E149" s="27">
        <v>4210</v>
      </c>
      <c r="F149" s="28">
        <v>14.69</v>
      </c>
      <c r="G149" s="28"/>
      <c r="H149" s="28"/>
      <c r="I149" s="28"/>
      <c r="J149" s="28"/>
      <c r="K149" s="29">
        <v>14.69</v>
      </c>
    </row>
    <row r="150" spans="2:13" ht="15.75" customHeight="1" x14ac:dyDescent="0.25">
      <c r="B150" s="106"/>
      <c r="C150" s="27">
        <v>189</v>
      </c>
      <c r="D150" s="26" t="s">
        <v>42</v>
      </c>
      <c r="E150" s="27">
        <v>4204</v>
      </c>
      <c r="F150" s="28">
        <v>48.38</v>
      </c>
      <c r="G150" s="28"/>
      <c r="H150" s="28"/>
      <c r="I150" s="28"/>
      <c r="J150" s="28"/>
      <c r="K150" s="29">
        <v>48.38</v>
      </c>
    </row>
    <row r="151" spans="2:13" ht="15.75" customHeight="1" thickBot="1" x14ac:dyDescent="0.3">
      <c r="B151" s="107"/>
      <c r="C151" s="30">
        <v>190</v>
      </c>
      <c r="D151" s="62" t="s">
        <v>45</v>
      </c>
      <c r="E151" s="30">
        <v>4209</v>
      </c>
      <c r="F151" s="31">
        <v>53.08</v>
      </c>
      <c r="G151" s="31"/>
      <c r="H151" s="31"/>
      <c r="I151" s="31"/>
      <c r="J151" s="31"/>
      <c r="K151" s="32">
        <v>53.08</v>
      </c>
    </row>
    <row r="152" spans="2:13" s="8" customFormat="1" ht="58.5" customHeight="1" x14ac:dyDescent="0.25">
      <c r="B152" s="84" t="s">
        <v>0</v>
      </c>
      <c r="C152" s="86" t="s">
        <v>1</v>
      </c>
      <c r="D152" s="86" t="s">
        <v>2</v>
      </c>
      <c r="E152" s="86" t="s">
        <v>3</v>
      </c>
      <c r="F152" s="13" t="s">
        <v>33</v>
      </c>
      <c r="G152" s="17" t="s">
        <v>35</v>
      </c>
      <c r="H152" s="17" t="s">
        <v>36</v>
      </c>
      <c r="I152" s="63" t="s">
        <v>50</v>
      </c>
      <c r="J152" s="17" t="s">
        <v>37</v>
      </c>
      <c r="K152" s="14" t="s">
        <v>38</v>
      </c>
      <c r="L152" s="7"/>
      <c r="M152" s="7"/>
    </row>
    <row r="153" spans="2:13" s="10" customFormat="1" ht="16.5" customHeight="1" x14ac:dyDescent="0.25">
      <c r="B153" s="85"/>
      <c r="C153" s="87"/>
      <c r="D153" s="87"/>
      <c r="E153" s="87"/>
      <c r="F153" s="18" t="s">
        <v>34</v>
      </c>
      <c r="G153" s="18" t="s">
        <v>34</v>
      </c>
      <c r="H153" s="18" t="s">
        <v>34</v>
      </c>
      <c r="I153" s="64" t="s">
        <v>34</v>
      </c>
      <c r="J153" s="18" t="s">
        <v>34</v>
      </c>
      <c r="K153" s="15" t="s">
        <v>34</v>
      </c>
      <c r="L153" s="9"/>
      <c r="M153" s="9"/>
    </row>
    <row r="154" spans="2:13" s="12" customFormat="1" ht="16.5" customHeight="1" thickBot="1" x14ac:dyDescent="0.25">
      <c r="B154" s="49">
        <v>1</v>
      </c>
      <c r="C154" s="50">
        <v>2</v>
      </c>
      <c r="D154" s="50">
        <v>3</v>
      </c>
      <c r="E154" s="50">
        <v>4</v>
      </c>
      <c r="F154" s="50">
        <v>5</v>
      </c>
      <c r="G154" s="50">
        <v>6</v>
      </c>
      <c r="H154" s="50">
        <v>7</v>
      </c>
      <c r="I154" s="50">
        <v>8</v>
      </c>
      <c r="J154" s="50">
        <v>9</v>
      </c>
      <c r="K154" s="51">
        <v>10</v>
      </c>
      <c r="L154" s="11"/>
      <c r="M154" s="11"/>
    </row>
    <row r="155" spans="2:13" ht="16.5" customHeight="1" x14ac:dyDescent="0.25">
      <c r="B155" s="105" t="s">
        <v>27</v>
      </c>
      <c r="C155" s="23">
        <v>190</v>
      </c>
      <c r="D155" s="22" t="s">
        <v>42</v>
      </c>
      <c r="E155" s="23">
        <v>4210</v>
      </c>
      <c r="F155" s="24">
        <v>27.76</v>
      </c>
      <c r="G155" s="24"/>
      <c r="H155" s="24"/>
      <c r="I155" s="24"/>
      <c r="J155" s="24"/>
      <c r="K155" s="25">
        <v>27.76</v>
      </c>
    </row>
    <row r="156" spans="2:13" ht="16.5" customHeight="1" x14ac:dyDescent="0.25">
      <c r="B156" s="106"/>
      <c r="C156" s="27">
        <v>191</v>
      </c>
      <c r="D156" s="26" t="s">
        <v>45</v>
      </c>
      <c r="E156" s="27">
        <v>4210</v>
      </c>
      <c r="F156" s="28">
        <v>28.08</v>
      </c>
      <c r="G156" s="28"/>
      <c r="H156" s="28"/>
      <c r="I156" s="28"/>
      <c r="J156" s="28"/>
      <c r="K156" s="29">
        <v>28.08</v>
      </c>
    </row>
    <row r="157" spans="2:13" ht="16.5" customHeight="1" x14ac:dyDescent="0.25">
      <c r="B157" s="106"/>
      <c r="C157" s="27">
        <v>191</v>
      </c>
      <c r="D157" s="26" t="s">
        <v>42</v>
      </c>
      <c r="E157" s="27">
        <v>4204</v>
      </c>
      <c r="F157" s="28">
        <v>23.44</v>
      </c>
      <c r="G157" s="28"/>
      <c r="H157" s="28"/>
      <c r="I157" s="28"/>
      <c r="J157" s="28"/>
      <c r="K157" s="29">
        <v>23.44</v>
      </c>
    </row>
    <row r="158" spans="2:13" ht="16.5" customHeight="1" x14ac:dyDescent="0.25">
      <c r="B158" s="106"/>
      <c r="C158" s="27">
        <v>192</v>
      </c>
      <c r="D158" s="26" t="s">
        <v>45</v>
      </c>
      <c r="E158" s="27">
        <v>4204</v>
      </c>
      <c r="F158" s="28">
        <v>36.06</v>
      </c>
      <c r="G158" s="28"/>
      <c r="H158" s="28"/>
      <c r="I158" s="28"/>
      <c r="J158" s="28"/>
      <c r="K158" s="29">
        <v>36.06</v>
      </c>
    </row>
    <row r="159" spans="2:13" ht="16.5" customHeight="1" x14ac:dyDescent="0.25">
      <c r="B159" s="106"/>
      <c r="C159" s="27">
        <v>199</v>
      </c>
      <c r="D159" s="26" t="s">
        <v>45</v>
      </c>
      <c r="E159" s="27">
        <v>4117</v>
      </c>
      <c r="F159" s="28">
        <v>70.66</v>
      </c>
      <c r="G159" s="28"/>
      <c r="H159" s="28"/>
      <c r="I159" s="28"/>
      <c r="J159" s="28"/>
      <c r="K159" s="29">
        <v>70.66</v>
      </c>
    </row>
    <row r="160" spans="2:13" ht="16.5" customHeight="1" x14ac:dyDescent="0.25">
      <c r="B160" s="106"/>
      <c r="C160" s="27">
        <v>203</v>
      </c>
      <c r="D160" s="26" t="s">
        <v>45</v>
      </c>
      <c r="E160" s="27">
        <v>3246</v>
      </c>
      <c r="F160" s="28">
        <v>26.46</v>
      </c>
      <c r="G160" s="28"/>
      <c r="H160" s="28"/>
      <c r="I160" s="28"/>
      <c r="J160" s="28">
        <v>26.46</v>
      </c>
      <c r="K160" s="29"/>
    </row>
    <row r="161" spans="2:12" ht="16.5" customHeight="1" x14ac:dyDescent="0.25">
      <c r="B161" s="106"/>
      <c r="C161" s="27">
        <v>203</v>
      </c>
      <c r="D161" s="26" t="s">
        <v>42</v>
      </c>
      <c r="E161" s="27">
        <v>3118</v>
      </c>
      <c r="F161" s="28">
        <v>3.46</v>
      </c>
      <c r="G161" s="28"/>
      <c r="H161" s="28"/>
      <c r="I161" s="28"/>
      <c r="J161" s="28">
        <v>3.46</v>
      </c>
      <c r="K161" s="29"/>
    </row>
    <row r="162" spans="2:12" ht="16.5" customHeight="1" x14ac:dyDescent="0.25">
      <c r="B162" s="106"/>
      <c r="C162" s="27">
        <v>203</v>
      </c>
      <c r="D162" s="26" t="s">
        <v>43</v>
      </c>
      <c r="E162" s="27">
        <v>4210</v>
      </c>
      <c r="F162" s="28">
        <v>11.43</v>
      </c>
      <c r="G162" s="28"/>
      <c r="H162" s="28"/>
      <c r="I162" s="28"/>
      <c r="J162" s="28"/>
      <c r="K162" s="29">
        <v>11.43</v>
      </c>
    </row>
    <row r="163" spans="2:12" ht="16.5" customHeight="1" x14ac:dyDescent="0.25">
      <c r="B163" s="106"/>
      <c r="C163" s="27">
        <v>203</v>
      </c>
      <c r="D163" s="26" t="s">
        <v>44</v>
      </c>
      <c r="E163" s="27">
        <v>4333</v>
      </c>
      <c r="F163" s="28">
        <v>33.54</v>
      </c>
      <c r="G163" s="28"/>
      <c r="H163" s="28"/>
      <c r="I163" s="28"/>
      <c r="J163" s="28"/>
      <c r="K163" s="29">
        <v>33.54</v>
      </c>
    </row>
    <row r="164" spans="2:12" ht="16.5" customHeight="1" x14ac:dyDescent="0.25">
      <c r="B164" s="106"/>
      <c r="C164" s="27">
        <v>208</v>
      </c>
      <c r="D164" s="26" t="s">
        <v>45</v>
      </c>
      <c r="E164" s="27">
        <v>4210</v>
      </c>
      <c r="F164" s="28">
        <v>32.380000000000003</v>
      </c>
      <c r="G164" s="28"/>
      <c r="H164" s="28"/>
      <c r="I164" s="28"/>
      <c r="J164" s="28"/>
      <c r="K164" s="29">
        <v>32.380000000000003</v>
      </c>
    </row>
    <row r="165" spans="2:12" ht="16.5" customHeight="1" x14ac:dyDescent="0.25">
      <c r="B165" s="106"/>
      <c r="C165" s="27">
        <v>209</v>
      </c>
      <c r="D165" s="26" t="s">
        <v>41</v>
      </c>
      <c r="E165" s="27">
        <v>4333</v>
      </c>
      <c r="F165" s="28">
        <v>18.649999999999999</v>
      </c>
      <c r="G165" s="28"/>
      <c r="H165" s="28"/>
      <c r="I165" s="28"/>
      <c r="J165" s="28"/>
      <c r="K165" s="29">
        <v>18.649999999999999</v>
      </c>
    </row>
    <row r="166" spans="2:12" ht="16.5" customHeight="1" x14ac:dyDescent="0.25">
      <c r="B166" s="106"/>
      <c r="C166" s="27">
        <v>210</v>
      </c>
      <c r="D166" s="26" t="s">
        <v>45</v>
      </c>
      <c r="E166" s="27">
        <v>4333</v>
      </c>
      <c r="F166" s="28">
        <v>27.55</v>
      </c>
      <c r="G166" s="28"/>
      <c r="H166" s="28"/>
      <c r="I166" s="28"/>
      <c r="J166" s="28"/>
      <c r="K166" s="29">
        <v>27.55</v>
      </c>
    </row>
    <row r="167" spans="2:12" ht="16.5" customHeight="1" x14ac:dyDescent="0.25">
      <c r="B167" s="106"/>
      <c r="C167" s="27">
        <v>210</v>
      </c>
      <c r="D167" s="26" t="s">
        <v>42</v>
      </c>
      <c r="E167" s="27">
        <v>4333</v>
      </c>
      <c r="F167" s="28">
        <v>5.61</v>
      </c>
      <c r="G167" s="28"/>
      <c r="H167" s="28"/>
      <c r="I167" s="28"/>
      <c r="J167" s="28"/>
      <c r="K167" s="29">
        <v>5.61</v>
      </c>
    </row>
    <row r="168" spans="2:12" ht="16.5" customHeight="1" x14ac:dyDescent="0.25">
      <c r="B168" s="106"/>
      <c r="C168" s="27">
        <v>210</v>
      </c>
      <c r="D168" s="26" t="s">
        <v>43</v>
      </c>
      <c r="E168" s="27">
        <v>4333</v>
      </c>
      <c r="F168" s="28">
        <v>0.69</v>
      </c>
      <c r="G168" s="28"/>
      <c r="H168" s="28"/>
      <c r="I168" s="28"/>
      <c r="J168" s="28"/>
      <c r="K168" s="29">
        <v>0.69</v>
      </c>
    </row>
    <row r="169" spans="2:12" ht="16.5" customHeight="1" x14ac:dyDescent="0.25">
      <c r="B169" s="106"/>
      <c r="C169" s="27">
        <v>215</v>
      </c>
      <c r="D169" s="26" t="s">
        <v>42</v>
      </c>
      <c r="E169" s="27">
        <v>3244</v>
      </c>
      <c r="F169" s="28">
        <v>6.36</v>
      </c>
      <c r="G169" s="28"/>
      <c r="H169" s="28"/>
      <c r="I169" s="28"/>
      <c r="J169" s="28">
        <v>6.36</v>
      </c>
      <c r="K169" s="29"/>
    </row>
    <row r="170" spans="2:12" ht="16.5" customHeight="1" x14ac:dyDescent="0.25">
      <c r="B170" s="106"/>
      <c r="C170" s="27">
        <v>215</v>
      </c>
      <c r="D170" s="26" t="s">
        <v>44</v>
      </c>
      <c r="E170" s="27">
        <v>4208</v>
      </c>
      <c r="F170" s="28">
        <v>12.79</v>
      </c>
      <c r="G170" s="28"/>
      <c r="H170" s="28"/>
      <c r="I170" s="28"/>
      <c r="J170" s="28"/>
      <c r="K170" s="29">
        <v>12.79</v>
      </c>
    </row>
    <row r="171" spans="2:12" ht="16.5" customHeight="1" x14ac:dyDescent="0.25">
      <c r="B171" s="106"/>
      <c r="C171" s="27">
        <v>217</v>
      </c>
      <c r="D171" s="26" t="s">
        <v>42</v>
      </c>
      <c r="E171" s="27">
        <v>1415</v>
      </c>
      <c r="F171" s="28">
        <v>8.16</v>
      </c>
      <c r="G171" s="28"/>
      <c r="H171" s="28">
        <v>8.16</v>
      </c>
      <c r="I171" s="28"/>
      <c r="J171" s="28"/>
      <c r="K171" s="29"/>
    </row>
    <row r="172" spans="2:12" ht="16.5" customHeight="1" x14ac:dyDescent="0.25">
      <c r="B172" s="106"/>
      <c r="C172" s="27">
        <v>218</v>
      </c>
      <c r="D172" s="26" t="s">
        <v>42</v>
      </c>
      <c r="E172" s="27">
        <v>4230</v>
      </c>
      <c r="F172" s="28">
        <v>43.58</v>
      </c>
      <c r="G172" s="28"/>
      <c r="H172" s="28"/>
      <c r="I172" s="28"/>
      <c r="J172" s="28"/>
      <c r="K172" s="29">
        <v>43.58</v>
      </c>
    </row>
    <row r="173" spans="2:12" ht="16.5" customHeight="1" x14ac:dyDescent="0.25">
      <c r="B173" s="106"/>
      <c r="C173" s="27">
        <v>218</v>
      </c>
      <c r="D173" s="26" t="s">
        <v>43</v>
      </c>
      <c r="E173" s="27">
        <v>4333</v>
      </c>
      <c r="F173" s="28">
        <v>28.47</v>
      </c>
      <c r="G173" s="28"/>
      <c r="H173" s="28"/>
      <c r="I173" s="28"/>
      <c r="J173" s="28"/>
      <c r="K173" s="29">
        <v>28.47</v>
      </c>
    </row>
    <row r="174" spans="2:12" ht="16.5" customHeight="1" thickBot="1" x14ac:dyDescent="0.3">
      <c r="B174" s="114"/>
      <c r="C174" s="80" t="s">
        <v>28</v>
      </c>
      <c r="D174" s="80"/>
      <c r="E174" s="80"/>
      <c r="F174" s="77">
        <f>F120+F124+F125+F126+F127+F128+F129+F130+F131+F132+F133+F134+F135+F136+F137+F138+F139+F140+F141+F142+F143+F144+F145+F146+F147+F148+F149+F150+F151+F155+F156+F157+F158+F159+F160+F161+F162+F163+F164+F165+F166+F167+F168+F169+F170+F171+F172+F173</f>
        <v>1088.0900000000001</v>
      </c>
      <c r="G174" s="77">
        <f t="shared" ref="G174:K174" si="2">G120+G124+G125+G126+G127+G128+G129+G130+G131+G132+G133+G134+G135+G136+G137+G138+G139+G140+G141+G142+G143+G144+G145+G146+G147+G148+G149+G150+G151+G155+G156+G157+G158+G159+G160+G161+G162+G163+G164+G165+G166+G167+G168+G169+G170+G171+G172+G173</f>
        <v>0</v>
      </c>
      <c r="H174" s="77">
        <f t="shared" si="2"/>
        <v>8.16</v>
      </c>
      <c r="I174" s="77">
        <f t="shared" si="2"/>
        <v>0</v>
      </c>
      <c r="J174" s="77">
        <f t="shared" si="2"/>
        <v>70.67</v>
      </c>
      <c r="K174" s="77">
        <f t="shared" si="2"/>
        <v>1009.26</v>
      </c>
      <c r="L174" s="66">
        <f>G174+H174+J174+K174</f>
        <v>1088.0899999999999</v>
      </c>
    </row>
    <row r="175" spans="2:12" ht="16.5" customHeight="1" x14ac:dyDescent="0.25">
      <c r="B175" s="98" t="s">
        <v>29</v>
      </c>
      <c r="C175" s="45">
        <v>1</v>
      </c>
      <c r="D175" s="61" t="s">
        <v>42</v>
      </c>
      <c r="E175" s="45">
        <v>4128</v>
      </c>
      <c r="F175" s="45">
        <v>24.88</v>
      </c>
      <c r="G175" s="45"/>
      <c r="H175" s="45"/>
      <c r="I175" s="45"/>
      <c r="J175" s="45"/>
      <c r="K175" s="46">
        <v>24.88</v>
      </c>
    </row>
    <row r="176" spans="2:12" ht="16.5" customHeight="1" x14ac:dyDescent="0.25">
      <c r="B176" s="98"/>
      <c r="C176" s="36">
        <v>2</v>
      </c>
      <c r="D176" s="59" t="s">
        <v>45</v>
      </c>
      <c r="E176" s="36">
        <v>4128</v>
      </c>
      <c r="F176" s="36">
        <v>16.89</v>
      </c>
      <c r="G176" s="36"/>
      <c r="H176" s="36"/>
      <c r="I176" s="36"/>
      <c r="J176" s="36"/>
      <c r="K176" s="39">
        <v>16.89</v>
      </c>
    </row>
    <row r="177" spans="2:13" ht="16.5" customHeight="1" x14ac:dyDescent="0.25">
      <c r="B177" s="98"/>
      <c r="C177" s="36">
        <v>7</v>
      </c>
      <c r="D177" s="59" t="s">
        <v>45</v>
      </c>
      <c r="E177" s="36">
        <v>1113</v>
      </c>
      <c r="F177" s="36">
        <v>62.32</v>
      </c>
      <c r="G177" s="36"/>
      <c r="H177" s="36">
        <v>62.32</v>
      </c>
      <c r="I177" s="36"/>
      <c r="J177" s="36"/>
      <c r="K177" s="39"/>
    </row>
    <row r="178" spans="2:13" ht="16.5" customHeight="1" x14ac:dyDescent="0.25">
      <c r="B178" s="98"/>
      <c r="C178" s="36">
        <v>7</v>
      </c>
      <c r="D178" s="59" t="s">
        <v>42</v>
      </c>
      <c r="E178" s="36">
        <v>4116</v>
      </c>
      <c r="F178" s="36">
        <v>10.24</v>
      </c>
      <c r="G178" s="36"/>
      <c r="H178" s="36"/>
      <c r="I178" s="36"/>
      <c r="J178" s="36"/>
      <c r="K178" s="39">
        <v>10.24</v>
      </c>
    </row>
    <row r="179" spans="2:13" ht="16.5" customHeight="1" x14ac:dyDescent="0.25">
      <c r="B179" s="98"/>
      <c r="C179" s="36">
        <v>8</v>
      </c>
      <c r="D179" s="59" t="s">
        <v>45</v>
      </c>
      <c r="E179" s="36">
        <v>1113</v>
      </c>
      <c r="F179" s="36">
        <v>31.88</v>
      </c>
      <c r="G179" s="36"/>
      <c r="H179" s="36">
        <v>31.88</v>
      </c>
      <c r="I179" s="36"/>
      <c r="J179" s="36"/>
      <c r="K179" s="39"/>
    </row>
    <row r="180" spans="2:13" ht="16.5" customHeight="1" x14ac:dyDescent="0.25">
      <c r="B180" s="98"/>
      <c r="C180" s="36">
        <v>8</v>
      </c>
      <c r="D180" s="59" t="s">
        <v>42</v>
      </c>
      <c r="E180" s="36">
        <v>1113</v>
      </c>
      <c r="F180" s="36">
        <v>26.46</v>
      </c>
      <c r="G180" s="36"/>
      <c r="H180" s="36">
        <v>26.46</v>
      </c>
      <c r="I180" s="36"/>
      <c r="J180" s="36"/>
      <c r="K180" s="39"/>
    </row>
    <row r="181" spans="2:13" ht="16.5" customHeight="1" x14ac:dyDescent="0.25">
      <c r="B181" s="98"/>
      <c r="C181" s="36">
        <v>9</v>
      </c>
      <c r="D181" s="59" t="s">
        <v>42</v>
      </c>
      <c r="E181" s="36">
        <v>4333</v>
      </c>
      <c r="F181" s="36">
        <v>58.74</v>
      </c>
      <c r="G181" s="36"/>
      <c r="H181" s="36"/>
      <c r="I181" s="36"/>
      <c r="J181" s="36"/>
      <c r="K181" s="39">
        <v>58.74</v>
      </c>
    </row>
    <row r="182" spans="2:13" ht="16.5" customHeight="1" thickBot="1" x14ac:dyDescent="0.3">
      <c r="B182" s="99"/>
      <c r="C182" s="41">
        <v>11</v>
      </c>
      <c r="D182" s="60" t="s">
        <v>42</v>
      </c>
      <c r="E182" s="41">
        <v>3244</v>
      </c>
      <c r="F182" s="41">
        <v>4.0599999999999996</v>
      </c>
      <c r="G182" s="41"/>
      <c r="H182" s="41"/>
      <c r="I182" s="41"/>
      <c r="J182" s="41">
        <v>4.0599999999999996</v>
      </c>
      <c r="K182" s="42"/>
    </row>
    <row r="183" spans="2:13" s="8" customFormat="1" ht="69" customHeight="1" x14ac:dyDescent="0.25">
      <c r="B183" s="84" t="s">
        <v>0</v>
      </c>
      <c r="C183" s="86" t="s">
        <v>1</v>
      </c>
      <c r="D183" s="86" t="s">
        <v>2</v>
      </c>
      <c r="E183" s="86" t="s">
        <v>3</v>
      </c>
      <c r="F183" s="13" t="s">
        <v>33</v>
      </c>
      <c r="G183" s="17" t="s">
        <v>35</v>
      </c>
      <c r="H183" s="17" t="s">
        <v>36</v>
      </c>
      <c r="I183" s="63" t="s">
        <v>50</v>
      </c>
      <c r="J183" s="17" t="s">
        <v>37</v>
      </c>
      <c r="K183" s="14" t="s">
        <v>38</v>
      </c>
      <c r="L183" s="7"/>
      <c r="M183" s="7"/>
    </row>
    <row r="184" spans="2:13" s="10" customFormat="1" ht="15" customHeight="1" x14ac:dyDescent="0.25">
      <c r="B184" s="85"/>
      <c r="C184" s="87"/>
      <c r="D184" s="87"/>
      <c r="E184" s="87"/>
      <c r="F184" s="18" t="s">
        <v>34</v>
      </c>
      <c r="G184" s="18" t="s">
        <v>34</v>
      </c>
      <c r="H184" s="18" t="s">
        <v>34</v>
      </c>
      <c r="I184" s="64" t="s">
        <v>34</v>
      </c>
      <c r="J184" s="18" t="s">
        <v>34</v>
      </c>
      <c r="K184" s="15" t="s">
        <v>34</v>
      </c>
      <c r="L184" s="9"/>
      <c r="M184" s="9"/>
    </row>
    <row r="185" spans="2:13" s="12" customFormat="1" ht="15" customHeight="1" thickBot="1" x14ac:dyDescent="0.25">
      <c r="B185" s="49">
        <v>1</v>
      </c>
      <c r="C185" s="50">
        <v>2</v>
      </c>
      <c r="D185" s="50">
        <v>3</v>
      </c>
      <c r="E185" s="50">
        <v>4</v>
      </c>
      <c r="F185" s="50">
        <v>5</v>
      </c>
      <c r="G185" s="50">
        <v>6</v>
      </c>
      <c r="H185" s="50">
        <v>7</v>
      </c>
      <c r="I185" s="50">
        <v>8</v>
      </c>
      <c r="J185" s="50">
        <v>9</v>
      </c>
      <c r="K185" s="51">
        <v>10</v>
      </c>
      <c r="L185" s="11"/>
      <c r="M185" s="11"/>
    </row>
    <row r="186" spans="2:13" ht="16.5" customHeight="1" x14ac:dyDescent="0.25">
      <c r="B186" s="102" t="s">
        <v>29</v>
      </c>
      <c r="C186" s="33">
        <v>12</v>
      </c>
      <c r="D186" s="58" t="s">
        <v>41</v>
      </c>
      <c r="E186" s="33">
        <v>4128</v>
      </c>
      <c r="F186" s="33">
        <v>61.57</v>
      </c>
      <c r="G186" s="33"/>
      <c r="H186" s="33"/>
      <c r="I186" s="33"/>
      <c r="J186" s="33"/>
      <c r="K186" s="40">
        <v>61.57</v>
      </c>
    </row>
    <row r="187" spans="2:13" ht="15.75" customHeight="1" x14ac:dyDescent="0.25">
      <c r="B187" s="103"/>
      <c r="C187" s="36">
        <v>18</v>
      </c>
      <c r="D187" s="59" t="s">
        <v>42</v>
      </c>
      <c r="E187" s="36">
        <v>4333</v>
      </c>
      <c r="F187" s="36">
        <v>21.49</v>
      </c>
      <c r="G187" s="36"/>
      <c r="H187" s="36"/>
      <c r="I187" s="36"/>
      <c r="J187" s="36"/>
      <c r="K187" s="39">
        <v>21.49</v>
      </c>
    </row>
    <row r="188" spans="2:13" ht="15.75" customHeight="1" x14ac:dyDescent="0.25">
      <c r="B188" s="103"/>
      <c r="C188" s="36">
        <v>18</v>
      </c>
      <c r="D188" s="59" t="s">
        <v>43</v>
      </c>
      <c r="E188" s="36">
        <v>4333</v>
      </c>
      <c r="F188" s="43">
        <v>11.1</v>
      </c>
      <c r="G188" s="43"/>
      <c r="H188" s="43"/>
      <c r="I188" s="43"/>
      <c r="J188" s="43"/>
      <c r="K188" s="44">
        <v>11.1</v>
      </c>
    </row>
    <row r="189" spans="2:13" ht="15.75" customHeight="1" x14ac:dyDescent="0.25">
      <c r="B189" s="103"/>
      <c r="C189" s="36">
        <v>19</v>
      </c>
      <c r="D189" s="59" t="s">
        <v>42</v>
      </c>
      <c r="E189" s="36">
        <v>1113</v>
      </c>
      <c r="F189" s="43">
        <v>15.09</v>
      </c>
      <c r="G189" s="43"/>
      <c r="H189" s="43">
        <v>15.09</v>
      </c>
      <c r="I189" s="43"/>
      <c r="J189" s="43"/>
      <c r="K189" s="44"/>
    </row>
    <row r="190" spans="2:13" ht="15.75" customHeight="1" x14ac:dyDescent="0.25">
      <c r="B190" s="103"/>
      <c r="C190" s="36">
        <v>24</v>
      </c>
      <c r="D190" s="59" t="s">
        <v>43</v>
      </c>
      <c r="E190" s="36">
        <v>1115</v>
      </c>
      <c r="F190" s="43">
        <v>2.38</v>
      </c>
      <c r="G190" s="43"/>
      <c r="H190" s="43">
        <v>2.38</v>
      </c>
      <c r="I190" s="43"/>
      <c r="J190" s="43"/>
      <c r="K190" s="44"/>
    </row>
    <row r="191" spans="2:13" ht="15.75" customHeight="1" x14ac:dyDescent="0.25">
      <c r="B191" s="103"/>
      <c r="C191" s="36">
        <v>25</v>
      </c>
      <c r="D191" s="59" t="s">
        <v>43</v>
      </c>
      <c r="E191" s="36">
        <v>1113</v>
      </c>
      <c r="F191" s="43">
        <v>22.5</v>
      </c>
      <c r="G191" s="43"/>
      <c r="H191" s="43">
        <v>22.5</v>
      </c>
      <c r="I191" s="43"/>
      <c r="J191" s="43"/>
      <c r="K191" s="44"/>
    </row>
    <row r="192" spans="2:13" ht="15.75" customHeight="1" x14ac:dyDescent="0.25">
      <c r="B192" s="103"/>
      <c r="C192" s="36">
        <v>26</v>
      </c>
      <c r="D192" s="59" t="s">
        <v>43</v>
      </c>
      <c r="E192" s="36">
        <v>1114</v>
      </c>
      <c r="F192" s="43">
        <v>15.33</v>
      </c>
      <c r="G192" s="43"/>
      <c r="H192" s="43">
        <v>15.33</v>
      </c>
      <c r="I192" s="43"/>
      <c r="J192" s="43"/>
      <c r="K192" s="44"/>
    </row>
    <row r="193" spans="2:11" ht="15.75" customHeight="1" x14ac:dyDescent="0.25">
      <c r="B193" s="103"/>
      <c r="C193" s="36">
        <v>26</v>
      </c>
      <c r="D193" s="59" t="s">
        <v>44</v>
      </c>
      <c r="E193" s="36">
        <v>1114</v>
      </c>
      <c r="F193" s="43">
        <v>2.99</v>
      </c>
      <c r="G193" s="43"/>
      <c r="H193" s="43">
        <v>2.99</v>
      </c>
      <c r="I193" s="43"/>
      <c r="J193" s="43"/>
      <c r="K193" s="44"/>
    </row>
    <row r="194" spans="2:11" ht="15.75" customHeight="1" x14ac:dyDescent="0.25">
      <c r="B194" s="103"/>
      <c r="C194" s="36">
        <v>30</v>
      </c>
      <c r="D194" s="59" t="s">
        <v>42</v>
      </c>
      <c r="E194" s="36">
        <v>1114</v>
      </c>
      <c r="F194" s="43">
        <v>8.42</v>
      </c>
      <c r="G194" s="43"/>
      <c r="H194" s="43">
        <v>8.42</v>
      </c>
      <c r="I194" s="43"/>
      <c r="J194" s="43"/>
      <c r="K194" s="44"/>
    </row>
    <row r="195" spans="2:11" ht="16.5" customHeight="1" x14ac:dyDescent="0.25">
      <c r="B195" s="103"/>
      <c r="C195" s="36">
        <v>33</v>
      </c>
      <c r="D195" s="59" t="s">
        <v>45</v>
      </c>
      <c r="E195" s="36">
        <v>4231</v>
      </c>
      <c r="F195" s="43">
        <v>28.88</v>
      </c>
      <c r="G195" s="43"/>
      <c r="H195" s="43"/>
      <c r="I195" s="43"/>
      <c r="J195" s="43"/>
      <c r="K195" s="44">
        <v>28.88</v>
      </c>
    </row>
    <row r="196" spans="2:11" ht="16.5" customHeight="1" x14ac:dyDescent="0.25">
      <c r="B196" s="103"/>
      <c r="C196" s="36">
        <v>35</v>
      </c>
      <c r="D196" s="59" t="s">
        <v>43</v>
      </c>
      <c r="E196" s="36">
        <v>1114</v>
      </c>
      <c r="F196" s="43">
        <v>4.55</v>
      </c>
      <c r="G196" s="43"/>
      <c r="H196" s="43">
        <v>4.55</v>
      </c>
      <c r="I196" s="43"/>
      <c r="J196" s="43"/>
      <c r="K196" s="44"/>
    </row>
    <row r="197" spans="2:11" ht="16.5" customHeight="1" x14ac:dyDescent="0.25">
      <c r="B197" s="103"/>
      <c r="C197" s="36">
        <v>35</v>
      </c>
      <c r="D197" s="59" t="s">
        <v>44</v>
      </c>
      <c r="E197" s="36">
        <v>1114</v>
      </c>
      <c r="F197" s="43">
        <v>4.5199999999999996</v>
      </c>
      <c r="G197" s="43"/>
      <c r="H197" s="43">
        <v>4.5199999999999996</v>
      </c>
      <c r="I197" s="43"/>
      <c r="J197" s="43"/>
      <c r="K197" s="44"/>
    </row>
    <row r="198" spans="2:11" ht="16.5" customHeight="1" x14ac:dyDescent="0.25">
      <c r="B198" s="103"/>
      <c r="C198" s="36">
        <v>36</v>
      </c>
      <c r="D198" s="59" t="s">
        <v>43</v>
      </c>
      <c r="E198" s="36">
        <v>1114</v>
      </c>
      <c r="F198" s="43">
        <v>8.27</v>
      </c>
      <c r="G198" s="43"/>
      <c r="H198" s="43">
        <v>8.27</v>
      </c>
      <c r="I198" s="43"/>
      <c r="J198" s="43"/>
      <c r="K198" s="44"/>
    </row>
    <row r="199" spans="2:11" ht="16.5" customHeight="1" x14ac:dyDescent="0.25">
      <c r="B199" s="103"/>
      <c r="C199" s="36">
        <v>38</v>
      </c>
      <c r="D199" s="59" t="s">
        <v>42</v>
      </c>
      <c r="E199" s="36">
        <v>1114</v>
      </c>
      <c r="F199" s="43">
        <v>10.96</v>
      </c>
      <c r="G199" s="43"/>
      <c r="H199" s="43">
        <v>10.96</v>
      </c>
      <c r="I199" s="43"/>
      <c r="J199" s="43"/>
      <c r="K199" s="44"/>
    </row>
    <row r="200" spans="2:11" ht="16.5" customHeight="1" x14ac:dyDescent="0.25">
      <c r="B200" s="103"/>
      <c r="C200" s="36">
        <v>39</v>
      </c>
      <c r="D200" s="59" t="s">
        <v>42</v>
      </c>
      <c r="E200" s="36">
        <v>3104</v>
      </c>
      <c r="F200" s="43">
        <v>38.96</v>
      </c>
      <c r="G200" s="43"/>
      <c r="H200" s="43"/>
      <c r="I200" s="43"/>
      <c r="J200" s="43">
        <v>38.96</v>
      </c>
      <c r="K200" s="44"/>
    </row>
    <row r="201" spans="2:11" ht="16.5" customHeight="1" x14ac:dyDescent="0.25">
      <c r="B201" s="103"/>
      <c r="C201" s="36">
        <v>50</v>
      </c>
      <c r="D201" s="59" t="s">
        <v>42</v>
      </c>
      <c r="E201" s="36">
        <v>4333</v>
      </c>
      <c r="F201" s="43">
        <v>9.1999999999999993</v>
      </c>
      <c r="G201" s="43"/>
      <c r="H201" s="43"/>
      <c r="I201" s="43"/>
      <c r="J201" s="43"/>
      <c r="K201" s="44">
        <v>9.1999999999999993</v>
      </c>
    </row>
    <row r="202" spans="2:11" ht="16.5" customHeight="1" x14ac:dyDescent="0.25">
      <c r="B202" s="103"/>
      <c r="C202" s="36">
        <v>58</v>
      </c>
      <c r="D202" s="59" t="s">
        <v>45</v>
      </c>
      <c r="E202" s="36">
        <v>1415</v>
      </c>
      <c r="F202" s="43">
        <v>27.35</v>
      </c>
      <c r="G202" s="43"/>
      <c r="H202" s="43">
        <v>27.35</v>
      </c>
      <c r="I202" s="43"/>
      <c r="J202" s="43"/>
      <c r="K202" s="44"/>
    </row>
    <row r="203" spans="2:11" ht="16.5" customHeight="1" x14ac:dyDescent="0.25">
      <c r="B203" s="103"/>
      <c r="C203" s="36">
        <v>59</v>
      </c>
      <c r="D203" s="59" t="s">
        <v>45</v>
      </c>
      <c r="E203" s="36">
        <v>4333</v>
      </c>
      <c r="F203" s="43">
        <v>31.7</v>
      </c>
      <c r="G203" s="43"/>
      <c r="H203" s="43"/>
      <c r="I203" s="43"/>
      <c r="J203" s="43"/>
      <c r="K203" s="44">
        <v>31.7</v>
      </c>
    </row>
    <row r="204" spans="2:11" ht="16.5" customHeight="1" x14ac:dyDescent="0.25">
      <c r="B204" s="103"/>
      <c r="C204" s="36">
        <v>60</v>
      </c>
      <c r="D204" s="59" t="s">
        <v>45</v>
      </c>
      <c r="E204" s="36">
        <v>4208</v>
      </c>
      <c r="F204" s="43">
        <v>51.78</v>
      </c>
      <c r="G204" s="43"/>
      <c r="H204" s="43"/>
      <c r="I204" s="43"/>
      <c r="J204" s="43"/>
      <c r="K204" s="44">
        <v>51.78</v>
      </c>
    </row>
    <row r="205" spans="2:11" ht="16.5" customHeight="1" x14ac:dyDescent="0.25">
      <c r="B205" s="103"/>
      <c r="C205" s="36">
        <v>60</v>
      </c>
      <c r="D205" s="59" t="s">
        <v>42</v>
      </c>
      <c r="E205" s="36">
        <v>4116</v>
      </c>
      <c r="F205" s="43">
        <v>8.73</v>
      </c>
      <c r="G205" s="43"/>
      <c r="H205" s="43"/>
      <c r="I205" s="43"/>
      <c r="J205" s="43"/>
      <c r="K205" s="44">
        <v>8.73</v>
      </c>
    </row>
    <row r="206" spans="2:11" ht="16.5" customHeight="1" x14ac:dyDescent="0.25">
      <c r="B206" s="103"/>
      <c r="C206" s="36">
        <v>61</v>
      </c>
      <c r="D206" s="59" t="s">
        <v>45</v>
      </c>
      <c r="E206" s="36">
        <v>1415</v>
      </c>
      <c r="F206" s="43">
        <v>32.9</v>
      </c>
      <c r="G206" s="43"/>
      <c r="H206" s="43">
        <v>32.9</v>
      </c>
      <c r="I206" s="43"/>
      <c r="J206" s="43"/>
      <c r="K206" s="44"/>
    </row>
    <row r="207" spans="2:11" ht="16.5" customHeight="1" x14ac:dyDescent="0.25">
      <c r="B207" s="103"/>
      <c r="C207" s="36">
        <v>64</v>
      </c>
      <c r="D207" s="59" t="s">
        <v>45</v>
      </c>
      <c r="E207" s="36">
        <v>1113</v>
      </c>
      <c r="F207" s="37">
        <v>16.57</v>
      </c>
      <c r="G207" s="37"/>
      <c r="H207" s="37">
        <v>16.57</v>
      </c>
      <c r="I207" s="37"/>
      <c r="J207" s="37"/>
      <c r="K207" s="38"/>
    </row>
    <row r="208" spans="2:11" ht="16.5" customHeight="1" x14ac:dyDescent="0.25">
      <c r="B208" s="103"/>
      <c r="C208" s="36">
        <v>64</v>
      </c>
      <c r="D208" s="59" t="s">
        <v>42</v>
      </c>
      <c r="E208" s="36">
        <v>4210</v>
      </c>
      <c r="F208" s="36">
        <v>13.27</v>
      </c>
      <c r="G208" s="36"/>
      <c r="H208" s="36"/>
      <c r="I208" s="36"/>
      <c r="J208" s="36"/>
      <c r="K208" s="39">
        <v>13.27</v>
      </c>
    </row>
    <row r="209" spans="2:13" ht="16.5" customHeight="1" x14ac:dyDescent="0.25">
      <c r="B209" s="103"/>
      <c r="C209" s="36">
        <v>64</v>
      </c>
      <c r="D209" s="59" t="s">
        <v>43</v>
      </c>
      <c r="E209" s="36">
        <v>4210</v>
      </c>
      <c r="F209" s="37">
        <v>7.2</v>
      </c>
      <c r="G209" s="37"/>
      <c r="H209" s="37"/>
      <c r="I209" s="37"/>
      <c r="J209" s="37"/>
      <c r="K209" s="38">
        <v>7.2</v>
      </c>
    </row>
    <row r="210" spans="2:13" ht="16.5" customHeight="1" x14ac:dyDescent="0.25">
      <c r="B210" s="103"/>
      <c r="C210" s="36">
        <v>64</v>
      </c>
      <c r="D210" s="59" t="s">
        <v>44</v>
      </c>
      <c r="E210" s="36">
        <v>4204</v>
      </c>
      <c r="F210" s="37">
        <v>7.86</v>
      </c>
      <c r="G210" s="37"/>
      <c r="H210" s="37"/>
      <c r="I210" s="37"/>
      <c r="J210" s="37"/>
      <c r="K210" s="38">
        <v>7.86</v>
      </c>
    </row>
    <row r="211" spans="2:13" ht="16.5" customHeight="1" x14ac:dyDescent="0.25">
      <c r="B211" s="103"/>
      <c r="C211" s="36">
        <v>64</v>
      </c>
      <c r="D211" s="59" t="s">
        <v>46</v>
      </c>
      <c r="E211" s="36">
        <v>4116</v>
      </c>
      <c r="F211" s="37">
        <v>3.19</v>
      </c>
      <c r="G211" s="37"/>
      <c r="H211" s="37"/>
      <c r="I211" s="37"/>
      <c r="J211" s="37"/>
      <c r="K211" s="38">
        <v>3.19</v>
      </c>
    </row>
    <row r="212" spans="2:13" ht="16.5" customHeight="1" x14ac:dyDescent="0.25">
      <c r="B212" s="103"/>
      <c r="C212" s="36">
        <v>64</v>
      </c>
      <c r="D212" s="59" t="s">
        <v>47</v>
      </c>
      <c r="E212" s="36">
        <v>4210</v>
      </c>
      <c r="F212" s="37">
        <v>3.17</v>
      </c>
      <c r="G212" s="37"/>
      <c r="H212" s="37"/>
      <c r="I212" s="37"/>
      <c r="J212" s="37"/>
      <c r="K212" s="38">
        <v>3.17</v>
      </c>
    </row>
    <row r="213" spans="2:13" ht="16.5" customHeight="1" thickBot="1" x14ac:dyDescent="0.3">
      <c r="B213" s="104"/>
      <c r="C213" s="41">
        <v>64</v>
      </c>
      <c r="D213" s="60" t="s">
        <v>48</v>
      </c>
      <c r="E213" s="41">
        <v>4210</v>
      </c>
      <c r="F213" s="53">
        <v>0.43</v>
      </c>
      <c r="G213" s="53"/>
      <c r="H213" s="53"/>
      <c r="I213" s="53"/>
      <c r="J213" s="53"/>
      <c r="K213" s="54">
        <v>0.43</v>
      </c>
    </row>
    <row r="214" spans="2:13" s="8" customFormat="1" ht="69" customHeight="1" x14ac:dyDescent="0.25">
      <c r="B214" s="84" t="s">
        <v>0</v>
      </c>
      <c r="C214" s="86" t="s">
        <v>1</v>
      </c>
      <c r="D214" s="86" t="s">
        <v>2</v>
      </c>
      <c r="E214" s="86" t="s">
        <v>3</v>
      </c>
      <c r="F214" s="13" t="s">
        <v>33</v>
      </c>
      <c r="G214" s="17" t="s">
        <v>35</v>
      </c>
      <c r="H214" s="17" t="s">
        <v>36</v>
      </c>
      <c r="I214" s="63" t="s">
        <v>50</v>
      </c>
      <c r="J214" s="17" t="s">
        <v>37</v>
      </c>
      <c r="K214" s="14" t="s">
        <v>38</v>
      </c>
      <c r="L214" s="7"/>
      <c r="M214" s="7"/>
    </row>
    <row r="215" spans="2:13" s="10" customFormat="1" ht="15" customHeight="1" x14ac:dyDescent="0.25">
      <c r="B215" s="85"/>
      <c r="C215" s="87"/>
      <c r="D215" s="87"/>
      <c r="E215" s="87"/>
      <c r="F215" s="18" t="s">
        <v>34</v>
      </c>
      <c r="G215" s="18" t="s">
        <v>34</v>
      </c>
      <c r="H215" s="18" t="s">
        <v>34</v>
      </c>
      <c r="I215" s="64" t="s">
        <v>34</v>
      </c>
      <c r="J215" s="18" t="s">
        <v>34</v>
      </c>
      <c r="K215" s="15" t="s">
        <v>34</v>
      </c>
      <c r="L215" s="9"/>
      <c r="M215" s="9"/>
    </row>
    <row r="216" spans="2:13" s="12" customFormat="1" ht="15" customHeight="1" thickBot="1" x14ac:dyDescent="0.25">
      <c r="B216" s="49">
        <v>1</v>
      </c>
      <c r="C216" s="50">
        <v>2</v>
      </c>
      <c r="D216" s="50">
        <v>3</v>
      </c>
      <c r="E216" s="50">
        <v>4</v>
      </c>
      <c r="F216" s="50">
        <v>5</v>
      </c>
      <c r="G216" s="50">
        <v>6</v>
      </c>
      <c r="H216" s="50">
        <v>7</v>
      </c>
      <c r="I216" s="50">
        <v>8</v>
      </c>
      <c r="J216" s="50">
        <v>9</v>
      </c>
      <c r="K216" s="51">
        <v>10</v>
      </c>
      <c r="L216" s="11"/>
      <c r="M216" s="11"/>
    </row>
    <row r="217" spans="2:13" ht="16.5" customHeight="1" x14ac:dyDescent="0.25">
      <c r="B217" s="102" t="s">
        <v>29</v>
      </c>
      <c r="C217" s="33">
        <v>69</v>
      </c>
      <c r="D217" s="58" t="s">
        <v>45</v>
      </c>
      <c r="E217" s="33">
        <v>4128</v>
      </c>
      <c r="F217" s="34">
        <v>24.39</v>
      </c>
      <c r="G217" s="34"/>
      <c r="H217" s="34"/>
      <c r="I217" s="34"/>
      <c r="J217" s="34"/>
      <c r="K217" s="35">
        <v>24.39</v>
      </c>
    </row>
    <row r="218" spans="2:13" ht="16.5" customHeight="1" x14ac:dyDescent="0.25">
      <c r="B218" s="103"/>
      <c r="C218" s="36">
        <v>70</v>
      </c>
      <c r="D218" s="59" t="s">
        <v>45</v>
      </c>
      <c r="E218" s="36">
        <v>1415</v>
      </c>
      <c r="F218" s="37">
        <v>21.13</v>
      </c>
      <c r="G218" s="37"/>
      <c r="H218" s="37">
        <v>21.13</v>
      </c>
      <c r="I218" s="37"/>
      <c r="J218" s="37"/>
      <c r="K218" s="38"/>
    </row>
    <row r="219" spans="2:13" ht="16.5" customHeight="1" x14ac:dyDescent="0.25">
      <c r="B219" s="103"/>
      <c r="C219" s="36">
        <v>70</v>
      </c>
      <c r="D219" s="59" t="s">
        <v>45</v>
      </c>
      <c r="E219" s="36">
        <v>1415</v>
      </c>
      <c r="F219" s="37">
        <v>4.96</v>
      </c>
      <c r="G219" s="37"/>
      <c r="H219" s="37">
        <v>4.96</v>
      </c>
      <c r="I219" s="37"/>
      <c r="J219" s="37"/>
      <c r="K219" s="38"/>
    </row>
    <row r="220" spans="2:13" ht="16.5" customHeight="1" x14ac:dyDescent="0.25">
      <c r="B220" s="103"/>
      <c r="C220" s="36">
        <v>71</v>
      </c>
      <c r="D220" s="59" t="s">
        <v>42</v>
      </c>
      <c r="E220" s="36">
        <v>3244</v>
      </c>
      <c r="F220" s="37">
        <v>35.57</v>
      </c>
      <c r="G220" s="37"/>
      <c r="H220" s="37"/>
      <c r="I220" s="37"/>
      <c r="J220" s="37">
        <v>35.57</v>
      </c>
      <c r="K220" s="38"/>
    </row>
    <row r="221" spans="2:13" ht="16.5" customHeight="1" x14ac:dyDescent="0.25">
      <c r="B221" s="103"/>
      <c r="C221" s="36">
        <v>72</v>
      </c>
      <c r="D221" s="59" t="s">
        <v>42</v>
      </c>
      <c r="E221" s="36">
        <v>4230</v>
      </c>
      <c r="F221" s="37">
        <v>23.54</v>
      </c>
      <c r="G221" s="37"/>
      <c r="H221" s="37"/>
      <c r="I221" s="37"/>
      <c r="J221" s="37"/>
      <c r="K221" s="38">
        <v>23.54</v>
      </c>
    </row>
    <row r="222" spans="2:13" ht="16.5" customHeight="1" x14ac:dyDescent="0.25">
      <c r="B222" s="103"/>
      <c r="C222" s="36">
        <v>74</v>
      </c>
      <c r="D222" s="59" t="s">
        <v>45</v>
      </c>
      <c r="E222" s="36">
        <v>1415</v>
      </c>
      <c r="F222" s="37">
        <v>4.8600000000000003</v>
      </c>
      <c r="G222" s="37"/>
      <c r="H222" s="37">
        <v>4.8600000000000003</v>
      </c>
      <c r="I222" s="37"/>
      <c r="J222" s="37"/>
      <c r="K222" s="38"/>
    </row>
    <row r="223" spans="2:13" ht="16.5" customHeight="1" x14ac:dyDescent="0.25">
      <c r="B223" s="103"/>
      <c r="C223" s="36">
        <v>75</v>
      </c>
      <c r="D223" s="59" t="s">
        <v>45</v>
      </c>
      <c r="E223" s="36">
        <v>4230</v>
      </c>
      <c r="F223" s="37">
        <v>27.53</v>
      </c>
      <c r="G223" s="37"/>
      <c r="H223" s="37"/>
      <c r="I223" s="37"/>
      <c r="J223" s="37"/>
      <c r="K223" s="38">
        <v>27.53</v>
      </c>
    </row>
    <row r="224" spans="2:13" ht="16.5" customHeight="1" x14ac:dyDescent="0.25">
      <c r="B224" s="103"/>
      <c r="C224" s="36">
        <v>75</v>
      </c>
      <c r="D224" s="59" t="s">
        <v>42</v>
      </c>
      <c r="E224" s="36">
        <v>4231</v>
      </c>
      <c r="F224" s="37">
        <v>1.92</v>
      </c>
      <c r="G224" s="37"/>
      <c r="H224" s="37"/>
      <c r="I224" s="37"/>
      <c r="J224" s="37"/>
      <c r="K224" s="38">
        <v>1.92</v>
      </c>
    </row>
    <row r="225" spans="2:11" ht="16.5" customHeight="1" x14ac:dyDescent="0.25">
      <c r="B225" s="103"/>
      <c r="C225" s="36">
        <v>76</v>
      </c>
      <c r="D225" s="59" t="s">
        <v>41</v>
      </c>
      <c r="E225" s="36">
        <v>4230</v>
      </c>
      <c r="F225" s="37">
        <v>54.81</v>
      </c>
      <c r="G225" s="37"/>
      <c r="H225" s="37"/>
      <c r="I225" s="37"/>
      <c r="J225" s="37"/>
      <c r="K225" s="38">
        <v>54.81</v>
      </c>
    </row>
    <row r="226" spans="2:11" ht="16.5" customHeight="1" x14ac:dyDescent="0.25">
      <c r="B226" s="103"/>
      <c r="C226" s="36">
        <v>77</v>
      </c>
      <c r="D226" s="59" t="s">
        <v>45</v>
      </c>
      <c r="E226" s="36">
        <v>4432</v>
      </c>
      <c r="F226" s="37">
        <v>3.15</v>
      </c>
      <c r="G226" s="37"/>
      <c r="H226" s="37"/>
      <c r="I226" s="37"/>
      <c r="J226" s="37"/>
      <c r="K226" s="38">
        <v>3.15</v>
      </c>
    </row>
    <row r="227" spans="2:11" ht="16.5" customHeight="1" x14ac:dyDescent="0.25">
      <c r="B227" s="103"/>
      <c r="C227" s="36">
        <v>83</v>
      </c>
      <c r="D227" s="59" t="s">
        <v>42</v>
      </c>
      <c r="E227" s="36">
        <v>1115</v>
      </c>
      <c r="F227" s="37">
        <v>17.350000000000001</v>
      </c>
      <c r="G227" s="37"/>
      <c r="H227" s="37">
        <v>17.350000000000001</v>
      </c>
      <c r="I227" s="37"/>
      <c r="J227" s="37"/>
      <c r="K227" s="38"/>
    </row>
    <row r="228" spans="2:11" ht="16.5" customHeight="1" x14ac:dyDescent="0.25">
      <c r="B228" s="103"/>
      <c r="C228" s="36">
        <v>83</v>
      </c>
      <c r="D228" s="59" t="s">
        <v>43</v>
      </c>
      <c r="E228" s="36">
        <v>1415</v>
      </c>
      <c r="F228" s="37">
        <v>11.2</v>
      </c>
      <c r="G228" s="37"/>
      <c r="H228" s="37">
        <v>11.2</v>
      </c>
      <c r="I228" s="37"/>
      <c r="J228" s="37"/>
      <c r="K228" s="38"/>
    </row>
    <row r="229" spans="2:11" ht="16.5" customHeight="1" x14ac:dyDescent="0.25">
      <c r="B229" s="103"/>
      <c r="C229" s="36">
        <v>83</v>
      </c>
      <c r="D229" s="59" t="s">
        <v>44</v>
      </c>
      <c r="E229" s="36">
        <v>4208</v>
      </c>
      <c r="F229" s="37">
        <v>28.01</v>
      </c>
      <c r="G229" s="37"/>
      <c r="H229" s="37"/>
      <c r="I229" s="37"/>
      <c r="J229" s="37"/>
      <c r="K229" s="38">
        <v>28.01</v>
      </c>
    </row>
    <row r="230" spans="2:11" ht="16.5" customHeight="1" x14ac:dyDescent="0.25">
      <c r="B230" s="103"/>
      <c r="C230" s="36">
        <v>92</v>
      </c>
      <c r="D230" s="59" t="s">
        <v>45</v>
      </c>
      <c r="E230" s="36">
        <v>4128</v>
      </c>
      <c r="F230" s="37">
        <v>11.96</v>
      </c>
      <c r="G230" s="37"/>
      <c r="H230" s="37"/>
      <c r="I230" s="37"/>
      <c r="J230" s="37"/>
      <c r="K230" s="38">
        <v>11.96</v>
      </c>
    </row>
    <row r="231" spans="2:11" ht="16.5" customHeight="1" x14ac:dyDescent="0.25">
      <c r="B231" s="103"/>
      <c r="C231" s="36">
        <v>92</v>
      </c>
      <c r="D231" s="59" t="s">
        <v>42</v>
      </c>
      <c r="E231" s="36">
        <v>4128</v>
      </c>
      <c r="F231" s="37">
        <v>9.11</v>
      </c>
      <c r="G231" s="37"/>
      <c r="H231" s="37"/>
      <c r="I231" s="37"/>
      <c r="J231" s="37"/>
      <c r="K231" s="38">
        <v>9.11</v>
      </c>
    </row>
    <row r="232" spans="2:11" ht="16.5" customHeight="1" x14ac:dyDescent="0.25">
      <c r="B232" s="103"/>
      <c r="C232" s="36">
        <v>92</v>
      </c>
      <c r="D232" s="59" t="s">
        <v>43</v>
      </c>
      <c r="E232" s="36">
        <v>4333</v>
      </c>
      <c r="F232" s="37">
        <v>24.15</v>
      </c>
      <c r="G232" s="37"/>
      <c r="H232" s="37"/>
      <c r="I232" s="37"/>
      <c r="J232" s="37"/>
      <c r="K232" s="38">
        <v>24.15</v>
      </c>
    </row>
    <row r="233" spans="2:11" ht="16.5" customHeight="1" x14ac:dyDescent="0.25">
      <c r="B233" s="103"/>
      <c r="C233" s="36">
        <v>93</v>
      </c>
      <c r="D233" s="59" t="s">
        <v>45</v>
      </c>
      <c r="E233" s="36">
        <v>4333</v>
      </c>
      <c r="F233" s="37">
        <v>34.21</v>
      </c>
      <c r="G233" s="37"/>
      <c r="H233" s="37"/>
      <c r="I233" s="37"/>
      <c r="J233" s="37"/>
      <c r="K233" s="38">
        <v>34.21</v>
      </c>
    </row>
    <row r="234" spans="2:11" ht="16.5" customHeight="1" x14ac:dyDescent="0.25">
      <c r="B234" s="103"/>
      <c r="C234" s="36">
        <v>97</v>
      </c>
      <c r="D234" s="59" t="s">
        <v>45</v>
      </c>
      <c r="E234" s="36">
        <v>4128</v>
      </c>
      <c r="F234" s="37">
        <v>22.93</v>
      </c>
      <c r="G234" s="37"/>
      <c r="H234" s="37"/>
      <c r="I234" s="37"/>
      <c r="J234" s="37"/>
      <c r="K234" s="38">
        <v>22.93</v>
      </c>
    </row>
    <row r="235" spans="2:11" ht="16.5" customHeight="1" x14ac:dyDescent="0.25">
      <c r="B235" s="103"/>
      <c r="C235" s="36">
        <v>97</v>
      </c>
      <c r="D235" s="59" t="s">
        <v>42</v>
      </c>
      <c r="E235" s="36">
        <v>4208</v>
      </c>
      <c r="F235" s="37">
        <v>33.270000000000003</v>
      </c>
      <c r="G235" s="37"/>
      <c r="H235" s="37"/>
      <c r="I235" s="37"/>
      <c r="J235" s="37"/>
      <c r="K235" s="38">
        <v>33.270000000000003</v>
      </c>
    </row>
    <row r="236" spans="2:11" ht="16.5" customHeight="1" x14ac:dyDescent="0.25">
      <c r="B236" s="103"/>
      <c r="C236" s="36">
        <v>98</v>
      </c>
      <c r="D236" s="59" t="s">
        <v>45</v>
      </c>
      <c r="E236" s="36">
        <v>4128</v>
      </c>
      <c r="F236" s="37">
        <v>11.43</v>
      </c>
      <c r="G236" s="37"/>
      <c r="H236" s="37"/>
      <c r="I236" s="37"/>
      <c r="J236" s="37"/>
      <c r="K236" s="38">
        <v>11.43</v>
      </c>
    </row>
    <row r="237" spans="2:11" ht="16.5" customHeight="1" x14ac:dyDescent="0.25">
      <c r="B237" s="103"/>
      <c r="C237" s="36">
        <v>98</v>
      </c>
      <c r="D237" s="59" t="s">
        <v>42</v>
      </c>
      <c r="E237" s="36">
        <v>4230</v>
      </c>
      <c r="F237" s="37">
        <v>39.619999999999997</v>
      </c>
      <c r="G237" s="37"/>
      <c r="H237" s="37"/>
      <c r="I237" s="37"/>
      <c r="J237" s="37"/>
      <c r="K237" s="38">
        <v>39.619999999999997</v>
      </c>
    </row>
    <row r="238" spans="2:11" ht="16.5" customHeight="1" x14ac:dyDescent="0.25">
      <c r="B238" s="103"/>
      <c r="C238" s="36">
        <v>98</v>
      </c>
      <c r="D238" s="59" t="s">
        <v>43</v>
      </c>
      <c r="E238" s="36">
        <v>4230</v>
      </c>
      <c r="F238" s="37">
        <v>13.87</v>
      </c>
      <c r="G238" s="37"/>
      <c r="H238" s="37"/>
      <c r="I238" s="37"/>
      <c r="J238" s="37"/>
      <c r="K238" s="38">
        <v>13.87</v>
      </c>
    </row>
    <row r="239" spans="2:11" ht="16.5" customHeight="1" x14ac:dyDescent="0.25">
      <c r="B239" s="103"/>
      <c r="C239" s="36">
        <v>99</v>
      </c>
      <c r="D239" s="59" t="s">
        <v>45</v>
      </c>
      <c r="E239" s="36">
        <v>4333</v>
      </c>
      <c r="F239" s="37">
        <v>55.55</v>
      </c>
      <c r="G239" s="37"/>
      <c r="H239" s="37"/>
      <c r="I239" s="37"/>
      <c r="J239" s="37"/>
      <c r="K239" s="38">
        <v>55.55</v>
      </c>
    </row>
    <row r="240" spans="2:11" ht="16.5" customHeight="1" x14ac:dyDescent="0.25">
      <c r="B240" s="103"/>
      <c r="C240" s="36">
        <v>100</v>
      </c>
      <c r="D240" s="59" t="s">
        <v>45</v>
      </c>
      <c r="E240" s="36">
        <v>4333</v>
      </c>
      <c r="F240" s="37">
        <v>50.93</v>
      </c>
      <c r="G240" s="37"/>
      <c r="H240" s="37"/>
      <c r="I240" s="37"/>
      <c r="J240" s="37"/>
      <c r="K240" s="38">
        <v>50.93</v>
      </c>
    </row>
    <row r="241" spans="2:13" ht="16.5" customHeight="1" thickBot="1" x14ac:dyDescent="0.3">
      <c r="B241" s="110"/>
      <c r="C241" s="81" t="s">
        <v>30</v>
      </c>
      <c r="D241" s="81"/>
      <c r="E241" s="81"/>
      <c r="F241" s="77">
        <f>F175+F176+F177+F178+F179+F180+F181+F182+F186+F187+F188+F189+F190+F191+F192+F193+F194+F195+F196+F197+F198+F199+F200+F201+F202+F203+F204+F205+F206+F207+F208+F209+F210+F211+F212+F213+F217+F218+F219+F220+F221+F222+F223+F224+F225+F226+F227+F228+F229+F230+F231+F232+F233+F234+F235+F236+F237+F238+F239+F240</f>
        <v>1271.28</v>
      </c>
      <c r="G241" s="77">
        <f t="shared" ref="G241:K241" si="3">G175+G176+G177+G178+G179+G180+G181+G182+G186+G187+G188+G189+G190+G191+G192+G193+G194+G195+G196+G197+G198+G199+G200+G201+G202+G203+G204+G205+G206+G207+G208+G209+G210+G211+G212+G213+G217+G218+G219+G220+G221+G222+G223+G224+G225+G226+G227+G228+G229+G230+G231+G232+G233+G234+G235+G236+G237+G238+G239+G240</f>
        <v>0</v>
      </c>
      <c r="H241" s="77">
        <f t="shared" si="3"/>
        <v>351.99</v>
      </c>
      <c r="I241" s="77">
        <f t="shared" si="3"/>
        <v>0</v>
      </c>
      <c r="J241" s="77">
        <f t="shared" si="3"/>
        <v>78.59</v>
      </c>
      <c r="K241" s="77">
        <f t="shared" si="3"/>
        <v>840.69999999999993</v>
      </c>
      <c r="L241" s="65">
        <f>G241+H241+J241+K241</f>
        <v>1271.28</v>
      </c>
    </row>
    <row r="242" spans="2:13" ht="16.5" customHeight="1" x14ac:dyDescent="0.25">
      <c r="B242" s="98" t="s">
        <v>31</v>
      </c>
      <c r="C242" s="45">
        <v>127</v>
      </c>
      <c r="D242" s="61" t="s">
        <v>45</v>
      </c>
      <c r="E242" s="45">
        <v>3246</v>
      </c>
      <c r="F242" s="45">
        <v>19.559999999999999</v>
      </c>
      <c r="G242" s="45"/>
      <c r="H242" s="45"/>
      <c r="I242" s="45"/>
      <c r="J242" s="45">
        <v>19.559999999999999</v>
      </c>
      <c r="K242" s="46"/>
    </row>
    <row r="243" spans="2:13" ht="16.5" customHeight="1" thickBot="1" x14ac:dyDescent="0.3">
      <c r="B243" s="99"/>
      <c r="C243" s="41">
        <v>130</v>
      </c>
      <c r="D243" s="60" t="s">
        <v>45</v>
      </c>
      <c r="E243" s="41">
        <v>3246</v>
      </c>
      <c r="F243" s="53">
        <v>26.31</v>
      </c>
      <c r="G243" s="53"/>
      <c r="H243" s="53"/>
      <c r="I243" s="53"/>
      <c r="J243" s="53">
        <v>26.31</v>
      </c>
      <c r="K243" s="54"/>
    </row>
    <row r="244" spans="2:13" s="8" customFormat="1" ht="69" customHeight="1" x14ac:dyDescent="0.25">
      <c r="B244" s="84" t="s">
        <v>0</v>
      </c>
      <c r="C244" s="86" t="s">
        <v>1</v>
      </c>
      <c r="D244" s="86" t="s">
        <v>2</v>
      </c>
      <c r="E244" s="86" t="s">
        <v>3</v>
      </c>
      <c r="F244" s="13" t="s">
        <v>33</v>
      </c>
      <c r="G244" s="17" t="s">
        <v>35</v>
      </c>
      <c r="H244" s="17" t="s">
        <v>36</v>
      </c>
      <c r="I244" s="68" t="s">
        <v>50</v>
      </c>
      <c r="J244" s="17" t="s">
        <v>37</v>
      </c>
      <c r="K244" s="14" t="s">
        <v>38</v>
      </c>
      <c r="L244" s="7"/>
      <c r="M244" s="7"/>
    </row>
    <row r="245" spans="2:13" s="10" customFormat="1" ht="15" customHeight="1" x14ac:dyDescent="0.25">
      <c r="B245" s="85"/>
      <c r="C245" s="87"/>
      <c r="D245" s="87"/>
      <c r="E245" s="87"/>
      <c r="F245" s="18" t="s">
        <v>34</v>
      </c>
      <c r="G245" s="18" t="s">
        <v>34</v>
      </c>
      <c r="H245" s="18" t="s">
        <v>34</v>
      </c>
      <c r="I245" s="64"/>
      <c r="J245" s="18" t="s">
        <v>34</v>
      </c>
      <c r="K245" s="15" t="s">
        <v>34</v>
      </c>
      <c r="L245" s="9"/>
      <c r="M245" s="9"/>
    </row>
    <row r="246" spans="2:13" s="12" customFormat="1" ht="15" customHeight="1" thickBot="1" x14ac:dyDescent="0.25">
      <c r="B246" s="49">
        <v>1</v>
      </c>
      <c r="C246" s="50">
        <v>2</v>
      </c>
      <c r="D246" s="50">
        <v>3</v>
      </c>
      <c r="E246" s="50">
        <v>4</v>
      </c>
      <c r="F246" s="50">
        <v>5</v>
      </c>
      <c r="G246" s="50">
        <v>6</v>
      </c>
      <c r="H246" s="50">
        <v>7</v>
      </c>
      <c r="I246" s="50">
        <v>8</v>
      </c>
      <c r="J246" s="50">
        <v>9</v>
      </c>
      <c r="K246" s="51">
        <v>10</v>
      </c>
      <c r="L246" s="11"/>
      <c r="M246" s="11"/>
    </row>
    <row r="247" spans="2:13" ht="16.5" customHeight="1" x14ac:dyDescent="0.25">
      <c r="B247" s="97" t="s">
        <v>31</v>
      </c>
      <c r="C247" s="33">
        <v>131</v>
      </c>
      <c r="D247" s="58" t="s">
        <v>45</v>
      </c>
      <c r="E247" s="33">
        <v>3246</v>
      </c>
      <c r="F247" s="34">
        <v>12.01</v>
      </c>
      <c r="G247" s="34"/>
      <c r="H247" s="34"/>
      <c r="I247" s="34"/>
      <c r="J247" s="34">
        <v>12.01</v>
      </c>
      <c r="K247" s="35"/>
    </row>
    <row r="248" spans="2:13" ht="16.5" customHeight="1" x14ac:dyDescent="0.25">
      <c r="B248" s="98"/>
      <c r="C248" s="36">
        <v>132</v>
      </c>
      <c r="D248" s="59" t="s">
        <v>45</v>
      </c>
      <c r="E248" s="36">
        <v>3246</v>
      </c>
      <c r="F248" s="37">
        <v>1.01</v>
      </c>
      <c r="G248" s="37"/>
      <c r="H248" s="37"/>
      <c r="I248" s="37"/>
      <c r="J248" s="37">
        <v>1.01</v>
      </c>
      <c r="K248" s="38"/>
    </row>
    <row r="249" spans="2:13" ht="16.5" customHeight="1" x14ac:dyDescent="0.25">
      <c r="B249" s="98"/>
      <c r="C249" s="36">
        <v>132</v>
      </c>
      <c r="D249" s="59" t="s">
        <v>42</v>
      </c>
      <c r="E249" s="36">
        <v>4432</v>
      </c>
      <c r="F249" s="37">
        <v>12.76</v>
      </c>
      <c r="G249" s="37"/>
      <c r="H249" s="37"/>
      <c r="I249" s="37"/>
      <c r="J249" s="37"/>
      <c r="K249" s="38">
        <v>12.76</v>
      </c>
    </row>
    <row r="250" spans="2:13" ht="16.5" customHeight="1" x14ac:dyDescent="0.25">
      <c r="B250" s="98"/>
      <c r="C250" s="36">
        <v>133</v>
      </c>
      <c r="D250" s="59" t="s">
        <v>45</v>
      </c>
      <c r="E250" s="36">
        <v>3246</v>
      </c>
      <c r="F250" s="37">
        <v>17.420000000000002</v>
      </c>
      <c r="G250" s="37"/>
      <c r="H250" s="37"/>
      <c r="I250" s="37"/>
      <c r="J250" s="37">
        <v>17.420000000000002</v>
      </c>
      <c r="K250" s="38"/>
    </row>
    <row r="251" spans="2:13" ht="16.5" customHeight="1" x14ac:dyDescent="0.25">
      <c r="B251" s="98"/>
      <c r="C251" s="36">
        <v>133</v>
      </c>
      <c r="D251" s="59" t="s">
        <v>42</v>
      </c>
      <c r="E251" s="36">
        <v>4432</v>
      </c>
      <c r="F251" s="37">
        <v>58.37</v>
      </c>
      <c r="G251" s="37"/>
      <c r="H251" s="37"/>
      <c r="I251" s="37"/>
      <c r="J251" s="37"/>
      <c r="K251" s="38">
        <v>58.37</v>
      </c>
    </row>
    <row r="252" spans="2:13" ht="16.5" customHeight="1" x14ac:dyDescent="0.25">
      <c r="B252" s="98"/>
      <c r="C252" s="36">
        <v>134</v>
      </c>
      <c r="D252" s="59" t="s">
        <v>45</v>
      </c>
      <c r="E252" s="36">
        <v>4432</v>
      </c>
      <c r="F252" s="37">
        <v>25.34</v>
      </c>
      <c r="G252" s="37"/>
      <c r="H252" s="37"/>
      <c r="I252" s="37"/>
      <c r="J252" s="37"/>
      <c r="K252" s="38">
        <v>25.34</v>
      </c>
    </row>
    <row r="253" spans="2:13" ht="16.5" customHeight="1" thickBot="1" x14ac:dyDescent="0.3">
      <c r="B253" s="120"/>
      <c r="C253" s="83" t="s">
        <v>32</v>
      </c>
      <c r="D253" s="83"/>
      <c r="E253" s="83"/>
      <c r="F253" s="52">
        <f>F242+F243+F247+F248+F249+F250+F251+F252</f>
        <v>172.78</v>
      </c>
      <c r="G253" s="52">
        <f t="shared" ref="G253:K253" si="4">G242+G243+G247+G248+G249+G250+G251+G252</f>
        <v>0</v>
      </c>
      <c r="H253" s="52">
        <f>H242+H243+H247+H248+H249+H250+H251+H252</f>
        <v>0</v>
      </c>
      <c r="I253" s="52">
        <f>I242+I243+I247+I248+I249+I250+I251+I252</f>
        <v>0</v>
      </c>
      <c r="J253" s="52">
        <f t="shared" si="4"/>
        <v>76.31</v>
      </c>
      <c r="K253" s="52">
        <f t="shared" si="4"/>
        <v>96.47</v>
      </c>
      <c r="L253" s="65"/>
    </row>
    <row r="254" spans="2:13" s="4" customFormat="1" ht="15.75" customHeight="1" x14ac:dyDescent="0.25">
      <c r="B254" s="5"/>
      <c r="C254" s="47"/>
      <c r="D254" s="47"/>
      <c r="E254" s="47"/>
      <c r="F254" s="48"/>
      <c r="G254" s="48"/>
      <c r="H254" s="48"/>
      <c r="I254" s="48"/>
      <c r="J254" s="48"/>
      <c r="K254" s="48"/>
    </row>
    <row r="255" spans="2:13" s="4" customFormat="1" ht="15.75" customHeight="1" thickBot="1" x14ac:dyDescent="0.3">
      <c r="B255" s="5"/>
      <c r="C255" s="47"/>
      <c r="D255" s="47"/>
      <c r="E255" s="47"/>
      <c r="F255" s="48"/>
      <c r="G255" s="48"/>
      <c r="H255" s="48"/>
      <c r="I255" s="48"/>
      <c r="J255" s="48"/>
      <c r="K255" s="48"/>
    </row>
    <row r="256" spans="2:13" ht="15.75" customHeight="1" x14ac:dyDescent="0.25">
      <c r="B256" s="88" t="s">
        <v>39</v>
      </c>
      <c r="C256" s="89"/>
      <c r="D256" s="89"/>
      <c r="E256" s="89"/>
      <c r="F256" s="100">
        <f>F84+F119+F174+F241+F253</f>
        <v>4191.57</v>
      </c>
      <c r="G256" s="100">
        <f t="shared" ref="G256:K256" si="5">G84+G119+G174+G241+G253</f>
        <v>415.96000000000004</v>
      </c>
      <c r="H256" s="100">
        <f>H84+H119+H174+H241+H253</f>
        <v>374.47</v>
      </c>
      <c r="I256" s="100">
        <f>I84+I119+I174+I241+I253</f>
        <v>520.71999999999991</v>
      </c>
      <c r="J256" s="100">
        <f t="shared" si="5"/>
        <v>488.26000000000005</v>
      </c>
      <c r="K256" s="100">
        <f t="shared" si="5"/>
        <v>2392.16</v>
      </c>
      <c r="L256" s="66"/>
    </row>
    <row r="257" spans="2:11" s="6" customFormat="1" ht="15.75" customHeight="1" thickBot="1" x14ac:dyDescent="0.3">
      <c r="B257" s="90"/>
      <c r="C257" s="91"/>
      <c r="D257" s="91"/>
      <c r="E257" s="91"/>
      <c r="F257" s="101"/>
      <c r="G257" s="101"/>
      <c r="H257" s="101"/>
      <c r="I257" s="101"/>
      <c r="J257" s="101"/>
      <c r="K257" s="101"/>
    </row>
    <row r="258" spans="2:11" ht="15.75" customHeight="1" thickBot="1" x14ac:dyDescent="0.3">
      <c r="B258" s="82"/>
      <c r="C258" s="82"/>
      <c r="D258" s="82"/>
      <c r="E258" s="82"/>
      <c r="F258" s="82"/>
      <c r="G258" s="82"/>
      <c r="H258" s="82"/>
      <c r="I258" s="82"/>
      <c r="J258" s="82"/>
      <c r="K258" s="82"/>
    </row>
    <row r="259" spans="2:11" ht="15.75" customHeight="1" thickBot="1" x14ac:dyDescent="0.3">
      <c r="B259" s="115" t="s">
        <v>40</v>
      </c>
      <c r="C259" s="116"/>
      <c r="D259" s="116"/>
      <c r="E259" s="116"/>
      <c r="F259" s="55">
        <v>40995.480000000003</v>
      </c>
    </row>
    <row r="260" spans="2:11" ht="15.75" customHeight="1" thickBot="1" x14ac:dyDescent="0.3">
      <c r="B260" s="57"/>
      <c r="C260" s="57"/>
      <c r="D260" s="57"/>
      <c r="E260" s="57"/>
      <c r="F260" s="56"/>
      <c r="J260" s="67"/>
    </row>
    <row r="261" spans="2:11" ht="31.5" customHeight="1" thickBot="1" x14ac:dyDescent="0.3">
      <c r="B261" s="117" t="s">
        <v>51</v>
      </c>
      <c r="C261" s="118"/>
      <c r="D261" s="118"/>
      <c r="E261" s="119"/>
      <c r="F261" s="121">
        <f>F256/F259*100</f>
        <v>10.224468648738835</v>
      </c>
    </row>
    <row r="262" spans="2:11" ht="15.75" customHeight="1" thickBot="1" x14ac:dyDescent="0.3">
      <c r="B262" s="57"/>
      <c r="C262" s="57"/>
      <c r="D262" s="57"/>
      <c r="E262" s="57"/>
      <c r="F262" s="122"/>
      <c r="K262" s="67"/>
    </row>
    <row r="263" spans="2:11" ht="29.25" customHeight="1" thickBot="1" x14ac:dyDescent="0.3">
      <c r="B263" s="117" t="s">
        <v>52</v>
      </c>
      <c r="C263" s="118"/>
      <c r="D263" s="118"/>
      <c r="E263" s="119"/>
      <c r="F263" s="123">
        <v>28.04</v>
      </c>
    </row>
    <row r="264" spans="2:11" ht="15.75" customHeight="1" x14ac:dyDescent="0.25">
      <c r="K264" s="67"/>
    </row>
    <row r="265" spans="2:11" ht="15.75" customHeight="1" x14ac:dyDescent="0.25"/>
    <row r="266" spans="2:11" ht="15.75" customHeight="1" x14ac:dyDescent="0.25"/>
  </sheetData>
  <mergeCells count="67">
    <mergeCell ref="B259:E259"/>
    <mergeCell ref="B261:E261"/>
    <mergeCell ref="B263:E263"/>
    <mergeCell ref="B244:B245"/>
    <mergeCell ref="C244:C245"/>
    <mergeCell ref="D244:D245"/>
    <mergeCell ref="E244:E245"/>
    <mergeCell ref="B247:B253"/>
    <mergeCell ref="B217:B241"/>
    <mergeCell ref="B242:B243"/>
    <mergeCell ref="B64:B84"/>
    <mergeCell ref="B85:B90"/>
    <mergeCell ref="B214:B215"/>
    <mergeCell ref="B155:B174"/>
    <mergeCell ref="B121:B122"/>
    <mergeCell ref="B183:B184"/>
    <mergeCell ref="B175:B182"/>
    <mergeCell ref="B152:B153"/>
    <mergeCell ref="B186:B213"/>
    <mergeCell ref="C31:C32"/>
    <mergeCell ref="B34:B60"/>
    <mergeCell ref="B124:B151"/>
    <mergeCell ref="B61:B62"/>
    <mergeCell ref="B91:B92"/>
    <mergeCell ref="B94:B119"/>
    <mergeCell ref="D31:D32"/>
    <mergeCell ref="E31:E32"/>
    <mergeCell ref="C152:C153"/>
    <mergeCell ref="D152:D153"/>
    <mergeCell ref="C121:C122"/>
    <mergeCell ref="D121:D122"/>
    <mergeCell ref="E61:E62"/>
    <mergeCell ref="C61:C62"/>
    <mergeCell ref="D61:D62"/>
    <mergeCell ref="K256:K257"/>
    <mergeCell ref="J256:J257"/>
    <mergeCell ref="H256:H257"/>
    <mergeCell ref="G256:G257"/>
    <mergeCell ref="F256:F257"/>
    <mergeCell ref="I256:I257"/>
    <mergeCell ref="C214:C215"/>
    <mergeCell ref="D214:D215"/>
    <mergeCell ref="E214:E215"/>
    <mergeCell ref="E91:E92"/>
    <mergeCell ref="E152:E153"/>
    <mergeCell ref="E121:E122"/>
    <mergeCell ref="C91:C92"/>
    <mergeCell ref="D91:D92"/>
    <mergeCell ref="D183:D184"/>
    <mergeCell ref="E183:E184"/>
    <mergeCell ref="C183:C184"/>
    <mergeCell ref="B1:E1"/>
    <mergeCell ref="C174:E174"/>
    <mergeCell ref="C241:E241"/>
    <mergeCell ref="B258:K258"/>
    <mergeCell ref="C253:E253"/>
    <mergeCell ref="B6:B7"/>
    <mergeCell ref="C6:C7"/>
    <mergeCell ref="D6:D7"/>
    <mergeCell ref="E6:E7"/>
    <mergeCell ref="B256:E257"/>
    <mergeCell ref="C84:E84"/>
    <mergeCell ref="C119:E119"/>
    <mergeCell ref="B2:D2"/>
    <mergeCell ref="B4:K4"/>
    <mergeCell ref="B9:B30"/>
    <mergeCell ref="B31:B32"/>
  </mergeCells>
  <pageMargins left="0" right="0.375" top="0.5" bottom="0.5" header="0.31496062992126" footer="0.31496062992126"/>
  <pageSetup orientation="landscape" r:id="rId1"/>
  <headerFooter>
    <oddFooter>&amp;L              &amp;"Times New Roman,Regular"&amp;10  Небојша Шубара&amp;R&amp;"Times New Roman,Regular"&amp;10 2023. година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pc centar</cp:lastModifiedBy>
  <cp:lastPrinted>2023-02-05T15:30:29Z</cp:lastPrinted>
  <dcterms:created xsi:type="dcterms:W3CDTF">2022-12-16T08:32:58Z</dcterms:created>
  <dcterms:modified xsi:type="dcterms:W3CDTF">2023-10-03T12:02:10Z</dcterms:modified>
</cp:coreProperties>
</file>