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5600" windowHeight="1176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3" i="1" l="1"/>
  <c r="H143" i="1"/>
  <c r="I143" i="1"/>
  <c r="J143" i="1"/>
  <c r="K143" i="1"/>
  <c r="L143" i="1"/>
  <c r="M143" i="1"/>
  <c r="M145" i="1" s="1"/>
  <c r="N143" i="1"/>
  <c r="O143" i="1"/>
  <c r="F143" i="1"/>
  <c r="G106" i="1"/>
  <c r="H106" i="1"/>
  <c r="I106" i="1"/>
  <c r="J106" i="1"/>
  <c r="K106" i="1"/>
  <c r="L106" i="1"/>
  <c r="N106" i="1"/>
  <c r="O106" i="1"/>
  <c r="F106" i="1"/>
  <c r="G58" i="1"/>
  <c r="H58" i="1"/>
  <c r="I58" i="1"/>
  <c r="J58" i="1"/>
  <c r="K58" i="1"/>
  <c r="L58" i="1"/>
  <c r="N58" i="1"/>
  <c r="O58" i="1"/>
  <c r="G56" i="1"/>
  <c r="H56" i="1"/>
  <c r="I56" i="1"/>
  <c r="J56" i="1"/>
  <c r="K56" i="1"/>
  <c r="L56" i="1"/>
  <c r="N56" i="1"/>
  <c r="O56" i="1"/>
  <c r="F56" i="1"/>
  <c r="O145" i="1" l="1"/>
  <c r="L145" i="1"/>
  <c r="J145" i="1"/>
  <c r="H145" i="1"/>
  <c r="N145" i="1"/>
  <c r="K145" i="1"/>
  <c r="I145" i="1"/>
  <c r="P143" i="1"/>
  <c r="P56" i="1"/>
  <c r="P106" i="1"/>
  <c r="G108" i="1"/>
  <c r="G145" i="1" s="1"/>
  <c r="P145" i="1" s="1"/>
  <c r="F108" i="1"/>
  <c r="F58" i="1"/>
  <c r="F145" i="1" l="1"/>
  <c r="F149" i="1" s="1"/>
</calcChain>
</file>

<file path=xl/sharedStrings.xml><?xml version="1.0" encoding="utf-8"?>
<sst xmlns="http://schemas.openxmlformats.org/spreadsheetml/2006/main" count="335" uniqueCount="59">
  <si>
    <t>4108 м</t>
  </si>
  <si>
    <t>4203 м</t>
  </si>
  <si>
    <t>5263 м</t>
  </si>
  <si>
    <t>6201 м</t>
  </si>
  <si>
    <t>2111 м</t>
  </si>
  <si>
    <t>2415 м</t>
  </si>
  <si>
    <t>3244 м</t>
  </si>
  <si>
    <t>6150 м</t>
  </si>
  <si>
    <t>1101 м</t>
  </si>
  <si>
    <t>4101 м</t>
  </si>
  <si>
    <t>6601 м</t>
  </si>
  <si>
    <t>1422 м</t>
  </si>
  <si>
    <t>1103 м</t>
  </si>
  <si>
    <t>1209 м</t>
  </si>
  <si>
    <t>6102 м</t>
  </si>
  <si>
    <t>108/1</t>
  </si>
  <si>
    <t>6153 м</t>
  </si>
  <si>
    <t>22. Ш Г "ВУЧЕВИЦА" - ЧАЈНИЧЕ</t>
  </si>
  <si>
    <t xml:space="preserve">     ШПП "ЧАЈНИЧКО"</t>
  </si>
  <si>
    <t>ТАБЕЛАРНИ ПРЕГЛЕД РЕПРЕЗЕНТАТИВНИХ ШУМА НА ШПП "ЧАЈНИЧКО"</t>
  </si>
  <si>
    <t>Привредна јединица</t>
  </si>
  <si>
    <t>Одјел</t>
  </si>
  <si>
    <t>Одсјек</t>
  </si>
  <si>
    <t>Газдинска класа</t>
  </si>
  <si>
    <t>Површина</t>
  </si>
  <si>
    <t>Високе шуме са природном обновом    ј/с/бк</t>
  </si>
  <si>
    <t>Високе шуме са природном обновом     бк/плл/хр/ол</t>
  </si>
  <si>
    <t>Високе деградиране шуме</t>
  </si>
  <si>
    <t>Шумске културе</t>
  </si>
  <si>
    <t>(ha)</t>
  </si>
  <si>
    <t>Изданачке шуме</t>
  </si>
  <si>
    <t>Површине подесне за пошумљ. и газдовање</t>
  </si>
  <si>
    <t>Површине неподесне за пошумљ. и газдовање</t>
  </si>
  <si>
    <t>Изданачке шуме непподесне за газдовање</t>
  </si>
  <si>
    <t>"Осаница"</t>
  </si>
  <si>
    <t>Укупно ПЈ "Осаница"</t>
  </si>
  <si>
    <t>"Јошаница"</t>
  </si>
  <si>
    <t>Укупно ПЈ"Јошаница"</t>
  </si>
  <si>
    <t>"Подкозара - Горажде"</t>
  </si>
  <si>
    <t>Укупно ПЈ "П. Горажде"</t>
  </si>
  <si>
    <t>"Радојна Заборак"</t>
  </si>
  <si>
    <t>Укупно "Р. Заборак"</t>
  </si>
  <si>
    <t>"Јањина Стакорина"</t>
  </si>
  <si>
    <t>Укупно "Ј. Стакорина"</t>
  </si>
  <si>
    <t>Високе шуме неподесне за газдовање</t>
  </si>
  <si>
    <t>Укупно репрезентативне шуме на ШПП "Чајничко"</t>
  </si>
  <si>
    <t>01</t>
  </si>
  <si>
    <t>02</t>
  </si>
  <si>
    <t>03</t>
  </si>
  <si>
    <t>04</t>
  </si>
  <si>
    <t>06</t>
  </si>
  <si>
    <t>05</t>
  </si>
  <si>
    <t>07</t>
  </si>
  <si>
    <t>00</t>
  </si>
  <si>
    <t>09</t>
  </si>
  <si>
    <t>08</t>
  </si>
  <si>
    <t>Укупна неспорна површина на ШПП "Чајничко"</t>
  </si>
  <si>
    <t>Процентуално учешће репрезентативних шума на ШПП "Чајничко"</t>
  </si>
  <si>
    <t>Укупно спорне површине (узурпације) на ШПП "Чајничко"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</si>
</sst>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slantDashDot">
        <color theme="6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theme="6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slantDashDot">
        <color theme="6" tint="-0.499984740745262"/>
      </bottom>
      <diagonal/>
    </border>
    <border>
      <left style="thin">
        <color indexed="64"/>
      </left>
      <right/>
      <top style="thin">
        <color indexed="64"/>
      </top>
      <bottom style="slantDashDot">
        <color theme="6" tint="-0.499984740745262"/>
      </bottom>
      <diagonal/>
    </border>
    <border>
      <left/>
      <right style="thin">
        <color indexed="64"/>
      </right>
      <top style="thin">
        <color indexed="64"/>
      </top>
      <bottom style="slantDashDot">
        <color theme="6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6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6" tint="-0.499984740745262"/>
      </bottom>
      <diagonal/>
    </border>
    <border>
      <left style="medium">
        <color indexed="64"/>
      </left>
      <right/>
      <top/>
      <bottom style="slantDashDot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slantDashDot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slantDashDot">
        <color theme="6" tint="-0.499984740745262"/>
      </bottom>
      <diagonal/>
    </border>
    <border>
      <left/>
      <right/>
      <top style="thin">
        <color theme="6" tint="-0.499984740745262"/>
      </top>
      <bottom style="slantDashDot">
        <color theme="6" tint="-0.499984740745262"/>
      </bottom>
      <diagonal/>
    </border>
    <border>
      <left/>
      <right style="thin">
        <color theme="6" tint="-0.499984740745262"/>
      </right>
      <top/>
      <bottom style="slantDashDot">
        <color theme="6" tint="-0.499984740745262"/>
      </bottom>
      <diagonal/>
    </border>
    <border>
      <left style="medium">
        <color theme="6" tint="-0.499984740745262"/>
      </left>
      <right style="thin">
        <color indexed="64"/>
      </right>
      <top style="medium">
        <color theme="6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theme="6" tint="-0.499984740745262"/>
      </top>
      <bottom style="thin">
        <color indexed="64"/>
      </bottom>
      <diagonal/>
    </border>
    <border>
      <left style="thin">
        <color indexed="64"/>
      </left>
      <right style="medium">
        <color theme="6" tint="-0.499984740745262"/>
      </right>
      <top style="medium">
        <color theme="6" tint="-0.499984740745262"/>
      </top>
      <bottom style="thin">
        <color indexed="64"/>
      </bottom>
      <diagonal/>
    </border>
    <border>
      <left style="medium">
        <color theme="6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6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6" tint="-0.499984740745262"/>
      </left>
      <right/>
      <top/>
      <bottom/>
      <diagonal/>
    </border>
    <border>
      <left style="thin">
        <color indexed="64"/>
      </left>
      <right style="medium">
        <color theme="6" tint="-0.499984740745262"/>
      </right>
      <top/>
      <bottom style="thin">
        <color indexed="64"/>
      </bottom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 style="thin">
        <color theme="6" tint="-0.499984740745262"/>
      </top>
      <bottom style="medium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medium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medium">
        <color theme="6" tint="-0.499984740745262"/>
      </bottom>
      <diagonal/>
    </border>
    <border>
      <left/>
      <right style="thin">
        <color indexed="64"/>
      </right>
      <top style="thin">
        <color indexed="64"/>
      </top>
      <bottom style="medium">
        <color theme="6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6" tint="-0.499984740745262"/>
      </bottom>
      <diagonal/>
    </border>
    <border>
      <left style="thin">
        <color indexed="64"/>
      </left>
      <right style="medium">
        <color theme="6" tint="-0.499984740745262"/>
      </right>
      <top style="thin">
        <color indexed="64"/>
      </top>
      <bottom style="medium">
        <color theme="6" tint="-0.499984740745262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4" fillId="2" borderId="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2" fontId="2" fillId="0" borderId="11" xfId="0" applyNumberFormat="1" applyFont="1" applyBorder="1" applyAlignment="1">
      <alignment horizontal="right" vertical="center"/>
    </xf>
    <xf numFmtId="2" fontId="2" fillId="0" borderId="27" xfId="0" applyNumberFormat="1" applyFont="1" applyBorder="1" applyAlignment="1">
      <alignment horizontal="right" vertical="center"/>
    </xf>
    <xf numFmtId="2" fontId="2" fillId="0" borderId="28" xfId="0" applyNumberFormat="1" applyFont="1" applyBorder="1" applyAlignment="1">
      <alignment horizontal="right" vertical="center"/>
    </xf>
    <xf numFmtId="2" fontId="2" fillId="0" borderId="29" xfId="0" applyNumberFormat="1" applyFont="1" applyBorder="1" applyAlignment="1">
      <alignment horizontal="right" vertical="center"/>
    </xf>
    <xf numFmtId="2" fontId="2" fillId="0" borderId="21" xfId="0" applyNumberFormat="1" applyFont="1" applyBorder="1" applyAlignment="1">
      <alignment horizontal="right" vertical="center"/>
    </xf>
    <xf numFmtId="2" fontId="2" fillId="0" borderId="22" xfId="0" applyNumberFormat="1" applyFont="1" applyBorder="1" applyAlignment="1">
      <alignment horizontal="right" vertical="center"/>
    </xf>
    <xf numFmtId="2" fontId="2" fillId="0" borderId="0" xfId="0" applyNumberFormat="1" applyFont="1"/>
    <xf numFmtId="0" fontId="2" fillId="0" borderId="0" xfId="0" applyFont="1" applyBorder="1" applyAlignment="1">
      <alignment wrapText="1"/>
    </xf>
    <xf numFmtId="2" fontId="2" fillId="0" borderId="0" xfId="0" applyNumberFormat="1" applyFont="1" applyBorder="1" applyAlignment="1">
      <alignment horizontal="right" vertical="center"/>
    </xf>
    <xf numFmtId="2" fontId="1" fillId="2" borderId="35" xfId="0" applyNumberFormat="1" applyFont="1" applyFill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2" fontId="2" fillId="0" borderId="19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2" fontId="1" fillId="2" borderId="41" xfId="0" applyNumberFormat="1" applyFont="1" applyFill="1" applyBorder="1" applyAlignment="1">
      <alignment horizontal="right" vertical="center"/>
    </xf>
    <xf numFmtId="2" fontId="1" fillId="2" borderId="42" xfId="0" applyNumberFormat="1" applyFont="1" applyFill="1" applyBorder="1" applyAlignment="1">
      <alignment horizontal="right" vertical="center"/>
    </xf>
    <xf numFmtId="49" fontId="2" fillId="0" borderId="6" xfId="0" applyNumberFormat="1" applyFont="1" applyBorder="1" applyAlignment="1">
      <alignment horizontal="center"/>
    </xf>
    <xf numFmtId="0" fontId="1" fillId="2" borderId="41" xfId="0" applyFont="1" applyFill="1" applyBorder="1" applyAlignment="1">
      <alignment horizontal="right" vertical="center"/>
    </xf>
    <xf numFmtId="0" fontId="1" fillId="2" borderId="42" xfId="0" applyFont="1" applyFill="1" applyBorder="1" applyAlignment="1">
      <alignment horizontal="right" vertical="center"/>
    </xf>
    <xf numFmtId="2" fontId="2" fillId="0" borderId="10" xfId="0" applyNumberFormat="1" applyFont="1" applyBorder="1" applyAlignment="1">
      <alignment horizontal="right" vertical="center"/>
    </xf>
    <xf numFmtId="2" fontId="1" fillId="2" borderId="43" xfId="0" applyNumberFormat="1" applyFont="1" applyFill="1" applyBorder="1" applyAlignment="1">
      <alignment horizontal="right" vertical="center"/>
    </xf>
    <xf numFmtId="2" fontId="2" fillId="2" borderId="41" xfId="0" applyNumberFormat="1" applyFont="1" applyFill="1" applyBorder="1" applyAlignment="1">
      <alignment horizontal="right" vertical="center"/>
    </xf>
    <xf numFmtId="2" fontId="2" fillId="2" borderId="42" xfId="0" applyNumberFormat="1" applyFont="1" applyFill="1" applyBorder="1" applyAlignment="1">
      <alignment horizontal="right" vertical="center"/>
    </xf>
    <xf numFmtId="0" fontId="2" fillId="0" borderId="46" xfId="0" applyFont="1" applyBorder="1" applyAlignment="1">
      <alignment horizontal="center"/>
    </xf>
    <xf numFmtId="49" fontId="2" fillId="0" borderId="46" xfId="0" applyNumberFormat="1" applyFont="1" applyBorder="1" applyAlignment="1">
      <alignment horizontal="center"/>
    </xf>
    <xf numFmtId="2" fontId="2" fillId="0" borderId="46" xfId="0" applyNumberFormat="1" applyFont="1" applyBorder="1" applyAlignment="1">
      <alignment horizontal="right" vertical="center"/>
    </xf>
    <xf numFmtId="2" fontId="2" fillId="0" borderId="45" xfId="0" applyNumberFormat="1" applyFont="1" applyBorder="1" applyAlignment="1">
      <alignment horizontal="right" vertical="center"/>
    </xf>
    <xf numFmtId="0" fontId="0" fillId="0" borderId="0" xfId="0" applyFont="1" applyAlignment="1">
      <alignment wrapText="1"/>
    </xf>
    <xf numFmtId="0" fontId="0" fillId="0" borderId="0" xfId="0" applyFont="1"/>
    <xf numFmtId="0" fontId="7" fillId="2" borderId="36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2" fontId="7" fillId="2" borderId="36" xfId="0" applyNumberFormat="1" applyFont="1" applyFill="1" applyBorder="1" applyAlignment="1">
      <alignment vertical="center"/>
    </xf>
    <xf numFmtId="2" fontId="1" fillId="2" borderId="44" xfId="0" applyNumberFormat="1" applyFont="1" applyFill="1" applyBorder="1" applyAlignment="1">
      <alignment horizontal="right" vertical="center"/>
    </xf>
    <xf numFmtId="49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49" fontId="2" fillId="0" borderId="48" xfId="0" applyNumberFormat="1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2" fontId="2" fillId="0" borderId="48" xfId="0" applyNumberFormat="1" applyFont="1" applyBorder="1" applyAlignment="1">
      <alignment horizontal="right" vertical="center"/>
    </xf>
    <xf numFmtId="0" fontId="1" fillId="2" borderId="44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49" fontId="2" fillId="0" borderId="48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right" vertical="center"/>
    </xf>
    <xf numFmtId="2" fontId="2" fillId="0" borderId="4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50" xfId="0" applyFont="1" applyBorder="1" applyAlignment="1">
      <alignment horizontal="center"/>
    </xf>
    <xf numFmtId="49" fontId="2" fillId="0" borderId="50" xfId="0" applyNumberFormat="1" applyFont="1" applyBorder="1" applyAlignment="1">
      <alignment horizontal="center"/>
    </xf>
    <xf numFmtId="2" fontId="1" fillId="2" borderId="51" xfId="0" applyNumberFormat="1" applyFont="1" applyFill="1" applyBorder="1" applyAlignment="1">
      <alignment horizontal="right" vertical="center"/>
    </xf>
    <xf numFmtId="0" fontId="1" fillId="2" borderId="51" xfId="0" applyFont="1" applyFill="1" applyBorder="1" applyAlignment="1">
      <alignment horizontal="right" vertical="center"/>
    </xf>
    <xf numFmtId="0" fontId="2" fillId="0" borderId="56" xfId="0" applyFont="1" applyBorder="1" applyAlignment="1">
      <alignment vertical="center"/>
    </xf>
    <xf numFmtId="49" fontId="2" fillId="0" borderId="56" xfId="0" applyNumberFormat="1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2" fontId="2" fillId="0" borderId="56" xfId="0" applyNumberFormat="1" applyFont="1" applyBorder="1" applyAlignment="1">
      <alignment horizontal="right" vertical="center"/>
    </xf>
    <xf numFmtId="2" fontId="2" fillId="0" borderId="57" xfId="0" applyNumberFormat="1" applyFont="1" applyBorder="1" applyAlignment="1">
      <alignment horizontal="right" vertical="center"/>
    </xf>
    <xf numFmtId="2" fontId="2" fillId="0" borderId="59" xfId="0" applyNumberFormat="1" applyFont="1" applyBorder="1" applyAlignment="1">
      <alignment horizontal="right" vertical="center"/>
    </xf>
    <xf numFmtId="2" fontId="2" fillId="0" borderId="61" xfId="0" applyNumberFormat="1" applyFont="1" applyBorder="1" applyAlignment="1">
      <alignment horizontal="right" vertical="center"/>
    </xf>
    <xf numFmtId="2" fontId="1" fillId="2" borderId="65" xfId="0" applyNumberFormat="1" applyFont="1" applyFill="1" applyBorder="1" applyAlignment="1">
      <alignment horizontal="right" vertical="center"/>
    </xf>
    <xf numFmtId="2" fontId="1" fillId="2" borderId="66" xfId="0" applyNumberFormat="1" applyFont="1" applyFill="1" applyBorder="1" applyAlignment="1">
      <alignment horizontal="right" vertical="center"/>
    </xf>
    <xf numFmtId="2" fontId="1" fillId="2" borderId="67" xfId="0" applyNumberFormat="1" applyFont="1" applyFill="1" applyBorder="1" applyAlignment="1">
      <alignment horizontal="right" vertical="center"/>
    </xf>
    <xf numFmtId="2" fontId="1" fillId="2" borderId="68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6" fillId="2" borderId="55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2" borderId="54" xfId="0" applyFont="1" applyFill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 wrapText="1"/>
    </xf>
    <xf numFmtId="0" fontId="2" fillId="2" borderId="35" xfId="0" applyFont="1" applyFill="1" applyBorder="1" applyAlignment="1">
      <alignment horizontal="center" wrapText="1"/>
    </xf>
    <xf numFmtId="0" fontId="6" fillId="2" borderId="31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7"/>
  <sheetViews>
    <sheetView tabSelected="1" view="pageLayout" topLeftCell="A136" zoomScaleNormal="100" workbookViewId="0">
      <selection activeCell="L151" sqref="L151"/>
    </sheetView>
  </sheetViews>
  <sheetFormatPr defaultRowHeight="15" x14ac:dyDescent="0.25"/>
  <cols>
    <col min="1" max="1" width="4.7109375" customWidth="1"/>
    <col min="2" max="2" width="13.28515625" customWidth="1"/>
    <col min="3" max="3" width="6.7109375" customWidth="1"/>
    <col min="4" max="4" width="7.42578125" customWidth="1"/>
    <col min="5" max="5" width="10.42578125" customWidth="1"/>
    <col min="6" max="6" width="11.42578125" customWidth="1"/>
    <col min="7" max="8" width="13.5703125" customWidth="1"/>
    <col min="9" max="9" width="12.42578125" customWidth="1"/>
    <col min="10" max="10" width="9.7109375" customWidth="1"/>
    <col min="11" max="11" width="10.5703125" customWidth="1"/>
    <col min="12" max="13" width="14" customWidth="1"/>
    <col min="14" max="14" width="13.85546875" customWidth="1"/>
    <col min="15" max="15" width="12.7109375" customWidth="1"/>
  </cols>
  <sheetData>
    <row r="1" spans="2:15" x14ac:dyDescent="0.25">
      <c r="E1" s="1"/>
      <c r="F1" s="1"/>
      <c r="G1" s="1"/>
    </row>
    <row r="2" spans="2:15" s="4" customFormat="1" ht="18.75" x14ac:dyDescent="0.25">
      <c r="B2" s="142" t="s">
        <v>17</v>
      </c>
      <c r="C2" s="142"/>
      <c r="D2" s="142"/>
      <c r="E2" s="142"/>
      <c r="F2" s="142"/>
      <c r="G2" s="142"/>
      <c r="H2" s="3"/>
    </row>
    <row r="3" spans="2:15" s="4" customFormat="1" ht="18.75" x14ac:dyDescent="0.25">
      <c r="B3" s="142" t="s">
        <v>18</v>
      </c>
      <c r="C3" s="142"/>
      <c r="D3" s="142"/>
      <c r="E3" s="142"/>
      <c r="F3" s="142"/>
      <c r="G3" s="142"/>
      <c r="H3" s="5"/>
    </row>
    <row r="4" spans="2:15" s="4" customFormat="1" ht="16.5" thickBot="1" x14ac:dyDescent="0.3">
      <c r="B4" s="8"/>
      <c r="C4" s="8"/>
      <c r="D4" s="8"/>
      <c r="E4" s="8"/>
      <c r="F4" s="8"/>
      <c r="G4" s="8"/>
      <c r="H4" s="5"/>
    </row>
    <row r="5" spans="2:15" s="4" customFormat="1" ht="19.5" thickBot="1" x14ac:dyDescent="0.3">
      <c r="B5" s="116" t="s">
        <v>19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8"/>
    </row>
    <row r="6" spans="2:15" s="4" customFormat="1" ht="16.5" thickBot="1" x14ac:dyDescent="0.3">
      <c r="B6" s="5"/>
      <c r="C6" s="5"/>
      <c r="D6" s="5"/>
      <c r="E6" s="5"/>
      <c r="F6" s="5"/>
      <c r="G6" s="5"/>
      <c r="H6" s="5"/>
      <c r="I6" s="5"/>
      <c r="J6" s="5"/>
      <c r="K6" s="5"/>
    </row>
    <row r="7" spans="2:15" s="10" customFormat="1" ht="19.5" customHeight="1" x14ac:dyDescent="0.25">
      <c r="B7" s="125" t="s">
        <v>20</v>
      </c>
      <c r="C7" s="128" t="s">
        <v>21</v>
      </c>
      <c r="D7" s="131" t="s">
        <v>22</v>
      </c>
      <c r="E7" s="134" t="s">
        <v>23</v>
      </c>
      <c r="F7" s="100" t="s">
        <v>24</v>
      </c>
      <c r="G7" s="108" t="s">
        <v>25</v>
      </c>
      <c r="H7" s="108" t="s">
        <v>26</v>
      </c>
      <c r="I7" s="100" t="s">
        <v>27</v>
      </c>
      <c r="J7" s="100" t="s">
        <v>28</v>
      </c>
      <c r="K7" s="100" t="s">
        <v>30</v>
      </c>
      <c r="L7" s="110" t="s">
        <v>31</v>
      </c>
      <c r="M7" s="100" t="s">
        <v>44</v>
      </c>
      <c r="N7" s="100" t="s">
        <v>33</v>
      </c>
      <c r="O7" s="102" t="s">
        <v>32</v>
      </c>
    </row>
    <row r="8" spans="2:15" s="10" customFormat="1" ht="19.5" customHeight="1" x14ac:dyDescent="0.25">
      <c r="B8" s="126"/>
      <c r="C8" s="129"/>
      <c r="D8" s="132"/>
      <c r="E8" s="135"/>
      <c r="F8" s="101"/>
      <c r="G8" s="109"/>
      <c r="H8" s="109"/>
      <c r="I8" s="101"/>
      <c r="J8" s="101"/>
      <c r="K8" s="101"/>
      <c r="L8" s="111"/>
      <c r="M8" s="101"/>
      <c r="N8" s="101"/>
      <c r="O8" s="103"/>
    </row>
    <row r="9" spans="2:15" s="10" customFormat="1" ht="19.5" customHeight="1" x14ac:dyDescent="0.25">
      <c r="B9" s="126"/>
      <c r="C9" s="129"/>
      <c r="D9" s="132"/>
      <c r="E9" s="135"/>
      <c r="F9" s="101"/>
      <c r="G9" s="109"/>
      <c r="H9" s="109"/>
      <c r="I9" s="101"/>
      <c r="J9" s="101"/>
      <c r="K9" s="101"/>
      <c r="L9" s="111"/>
      <c r="M9" s="101"/>
      <c r="N9" s="101"/>
      <c r="O9" s="103"/>
    </row>
    <row r="10" spans="2:15" s="10" customFormat="1" ht="19.5" customHeight="1" x14ac:dyDescent="0.25">
      <c r="B10" s="127"/>
      <c r="C10" s="130"/>
      <c r="D10" s="133"/>
      <c r="E10" s="136"/>
      <c r="F10" s="11" t="s">
        <v>29</v>
      </c>
      <c r="G10" s="11" t="s">
        <v>29</v>
      </c>
      <c r="H10" s="11" t="s">
        <v>29</v>
      </c>
      <c r="I10" s="11" t="s">
        <v>29</v>
      </c>
      <c r="J10" s="11" t="s">
        <v>29</v>
      </c>
      <c r="K10" s="11" t="s">
        <v>29</v>
      </c>
      <c r="L10" s="13" t="s">
        <v>29</v>
      </c>
      <c r="M10" s="13" t="s">
        <v>29</v>
      </c>
      <c r="N10" s="13" t="s">
        <v>29</v>
      </c>
      <c r="O10" s="12" t="s">
        <v>29</v>
      </c>
    </row>
    <row r="11" spans="2:15" s="9" customFormat="1" ht="14.25" customHeight="1" thickBot="1" x14ac:dyDescent="0.25">
      <c r="B11" s="14">
        <v>1</v>
      </c>
      <c r="C11" s="15">
        <v>2</v>
      </c>
      <c r="D11" s="15">
        <v>3</v>
      </c>
      <c r="E11" s="16">
        <v>4</v>
      </c>
      <c r="F11" s="16">
        <v>5</v>
      </c>
      <c r="G11" s="16">
        <v>6</v>
      </c>
      <c r="H11" s="16">
        <v>7</v>
      </c>
      <c r="I11" s="16">
        <v>8</v>
      </c>
      <c r="J11" s="16">
        <v>9</v>
      </c>
      <c r="K11" s="16">
        <v>10</v>
      </c>
      <c r="L11" s="17">
        <v>11</v>
      </c>
      <c r="M11" s="17">
        <v>12</v>
      </c>
      <c r="N11" s="15">
        <v>13</v>
      </c>
      <c r="O11" s="18">
        <v>14</v>
      </c>
    </row>
    <row r="12" spans="2:15" s="4" customFormat="1" ht="15" customHeight="1" x14ac:dyDescent="0.25">
      <c r="B12" s="148" t="s">
        <v>34</v>
      </c>
      <c r="C12" s="19">
        <v>137</v>
      </c>
      <c r="D12" s="32" t="s">
        <v>53</v>
      </c>
      <c r="E12" s="19" t="s">
        <v>0</v>
      </c>
      <c r="F12" s="22">
        <v>31.88</v>
      </c>
      <c r="G12" s="22"/>
      <c r="H12" s="22"/>
      <c r="I12" s="22"/>
      <c r="J12" s="22"/>
      <c r="K12" s="22">
        <v>31.88</v>
      </c>
      <c r="L12" s="22"/>
      <c r="M12" s="22"/>
      <c r="N12" s="22"/>
      <c r="O12" s="23"/>
    </row>
    <row r="13" spans="2:15" s="4" customFormat="1" ht="15.75" x14ac:dyDescent="0.25">
      <c r="B13" s="137"/>
      <c r="C13" s="119">
        <v>145</v>
      </c>
      <c r="D13" s="33" t="s">
        <v>46</v>
      </c>
      <c r="E13" s="6" t="s">
        <v>1</v>
      </c>
      <c r="F13" s="21">
        <v>18.940000000000001</v>
      </c>
      <c r="G13" s="21"/>
      <c r="H13" s="21"/>
      <c r="I13" s="21"/>
      <c r="J13" s="21"/>
      <c r="K13" s="21">
        <v>18.940000000000001</v>
      </c>
      <c r="L13" s="21"/>
      <c r="M13" s="21"/>
      <c r="N13" s="21"/>
      <c r="O13" s="24"/>
    </row>
    <row r="14" spans="2:15" s="4" customFormat="1" ht="15.75" x14ac:dyDescent="0.25">
      <c r="B14" s="137"/>
      <c r="C14" s="106"/>
      <c r="D14" s="33" t="s">
        <v>47</v>
      </c>
      <c r="E14" s="6" t="s">
        <v>2</v>
      </c>
      <c r="F14" s="21">
        <v>10.17</v>
      </c>
      <c r="G14" s="21"/>
      <c r="H14" s="21"/>
      <c r="I14" s="21"/>
      <c r="J14" s="21"/>
      <c r="K14" s="21"/>
      <c r="L14" s="21">
        <v>10.17</v>
      </c>
      <c r="M14" s="21"/>
      <c r="N14" s="21"/>
      <c r="O14" s="24"/>
    </row>
    <row r="15" spans="2:15" s="4" customFormat="1" ht="15.75" x14ac:dyDescent="0.25">
      <c r="B15" s="137"/>
      <c r="C15" s="106"/>
      <c r="D15" s="33" t="s">
        <v>48</v>
      </c>
      <c r="E15" s="6" t="s">
        <v>2</v>
      </c>
      <c r="F15" s="21">
        <v>4.7</v>
      </c>
      <c r="G15" s="21"/>
      <c r="H15" s="21"/>
      <c r="I15" s="21"/>
      <c r="J15" s="21"/>
      <c r="K15" s="21"/>
      <c r="L15" s="21">
        <v>4.7</v>
      </c>
      <c r="M15" s="21"/>
      <c r="N15" s="21"/>
      <c r="O15" s="24"/>
    </row>
    <row r="16" spans="2:15" s="4" customFormat="1" ht="15.75" x14ac:dyDescent="0.25">
      <c r="B16" s="137"/>
      <c r="C16" s="106"/>
      <c r="D16" s="33" t="s">
        <v>49</v>
      </c>
      <c r="E16" s="6" t="s">
        <v>2</v>
      </c>
      <c r="F16" s="21">
        <v>3.05</v>
      </c>
      <c r="G16" s="21"/>
      <c r="H16" s="21"/>
      <c r="I16" s="21"/>
      <c r="J16" s="21"/>
      <c r="K16" s="21"/>
      <c r="L16" s="21">
        <v>3.05</v>
      </c>
      <c r="M16" s="21"/>
      <c r="N16" s="21"/>
      <c r="O16" s="24"/>
    </row>
    <row r="17" spans="2:15" s="4" customFormat="1" ht="15.75" x14ac:dyDescent="0.25">
      <c r="B17" s="137"/>
      <c r="C17" s="106"/>
      <c r="D17" s="33" t="s">
        <v>51</v>
      </c>
      <c r="E17" s="6" t="s">
        <v>2</v>
      </c>
      <c r="F17" s="21">
        <v>0.16</v>
      </c>
      <c r="G17" s="21"/>
      <c r="H17" s="21"/>
      <c r="I17" s="21"/>
      <c r="J17" s="21"/>
      <c r="K17" s="21"/>
      <c r="L17" s="21">
        <v>0.16</v>
      </c>
      <c r="M17" s="21"/>
      <c r="N17" s="21"/>
      <c r="O17" s="24"/>
    </row>
    <row r="18" spans="2:15" s="4" customFormat="1" ht="15.75" x14ac:dyDescent="0.25">
      <c r="B18" s="137"/>
      <c r="C18" s="106"/>
      <c r="D18" s="33" t="s">
        <v>50</v>
      </c>
      <c r="E18" s="6" t="s">
        <v>2</v>
      </c>
      <c r="F18" s="21">
        <v>0.06</v>
      </c>
      <c r="G18" s="21"/>
      <c r="H18" s="21"/>
      <c r="I18" s="21"/>
      <c r="J18" s="21"/>
      <c r="K18" s="21"/>
      <c r="L18" s="21">
        <v>0.06</v>
      </c>
      <c r="M18" s="21"/>
      <c r="N18" s="21"/>
      <c r="O18" s="24"/>
    </row>
    <row r="19" spans="2:15" s="4" customFormat="1" ht="15.75" x14ac:dyDescent="0.25">
      <c r="B19" s="137"/>
      <c r="C19" s="106"/>
      <c r="D19" s="33" t="s">
        <v>52</v>
      </c>
      <c r="E19" s="6" t="s">
        <v>2</v>
      </c>
      <c r="F19" s="21">
        <v>0.01</v>
      </c>
      <c r="G19" s="21"/>
      <c r="H19" s="21"/>
      <c r="I19" s="21"/>
      <c r="J19" s="21"/>
      <c r="K19" s="21"/>
      <c r="L19" s="21">
        <v>0.01</v>
      </c>
      <c r="M19" s="21"/>
      <c r="N19" s="21"/>
      <c r="O19" s="24"/>
    </row>
    <row r="20" spans="2:15" s="4" customFormat="1" ht="15.75" x14ac:dyDescent="0.25">
      <c r="B20" s="137"/>
      <c r="C20" s="120"/>
      <c r="D20" s="33" t="s">
        <v>54</v>
      </c>
      <c r="E20" s="6" t="s">
        <v>10</v>
      </c>
      <c r="F20" s="21">
        <v>2.04</v>
      </c>
      <c r="G20" s="21"/>
      <c r="H20" s="21"/>
      <c r="I20" s="21"/>
      <c r="J20" s="21"/>
      <c r="K20" s="21"/>
      <c r="L20" s="21"/>
      <c r="M20" s="21"/>
      <c r="N20" s="21"/>
      <c r="O20" s="24">
        <v>2.04</v>
      </c>
    </row>
    <row r="21" spans="2:15" s="4" customFormat="1" ht="15.75" x14ac:dyDescent="0.25">
      <c r="B21" s="137"/>
      <c r="C21" s="119">
        <v>147</v>
      </c>
      <c r="D21" s="33" t="s">
        <v>46</v>
      </c>
      <c r="E21" s="6" t="s">
        <v>1</v>
      </c>
      <c r="F21" s="21">
        <v>1.86</v>
      </c>
      <c r="G21" s="21"/>
      <c r="H21" s="21"/>
      <c r="I21" s="21"/>
      <c r="J21" s="21"/>
      <c r="K21" s="21">
        <v>1.86</v>
      </c>
      <c r="L21" s="21"/>
      <c r="M21" s="21"/>
      <c r="N21" s="21"/>
      <c r="O21" s="24"/>
    </row>
    <row r="22" spans="2:15" s="4" customFormat="1" ht="15.75" x14ac:dyDescent="0.25">
      <c r="B22" s="137"/>
      <c r="C22" s="106"/>
      <c r="D22" s="33" t="s">
        <v>47</v>
      </c>
      <c r="E22" s="6" t="s">
        <v>1</v>
      </c>
      <c r="F22" s="21">
        <v>0.84</v>
      </c>
      <c r="G22" s="21"/>
      <c r="H22" s="21"/>
      <c r="I22" s="21"/>
      <c r="J22" s="21"/>
      <c r="K22" s="21">
        <v>0.84</v>
      </c>
      <c r="L22" s="21"/>
      <c r="M22" s="21"/>
      <c r="N22" s="21"/>
      <c r="O22" s="24"/>
    </row>
    <row r="23" spans="2:15" s="4" customFormat="1" ht="15.75" x14ac:dyDescent="0.25">
      <c r="B23" s="137"/>
      <c r="C23" s="106"/>
      <c r="D23" s="33" t="s">
        <v>48</v>
      </c>
      <c r="E23" s="6" t="s">
        <v>1</v>
      </c>
      <c r="F23" s="21">
        <v>5.0599999999999996</v>
      </c>
      <c r="G23" s="21"/>
      <c r="H23" s="21"/>
      <c r="I23" s="21"/>
      <c r="J23" s="21"/>
      <c r="K23" s="21">
        <v>5.0599999999999996</v>
      </c>
      <c r="L23" s="21"/>
      <c r="M23" s="21"/>
      <c r="N23" s="21"/>
      <c r="O23" s="24"/>
    </row>
    <row r="24" spans="2:15" s="4" customFormat="1" ht="15.75" x14ac:dyDescent="0.25">
      <c r="B24" s="137"/>
      <c r="C24" s="106"/>
      <c r="D24" s="33" t="s">
        <v>49</v>
      </c>
      <c r="E24" s="6" t="s">
        <v>2</v>
      </c>
      <c r="F24" s="21">
        <v>22.09</v>
      </c>
      <c r="G24" s="21"/>
      <c r="H24" s="21"/>
      <c r="I24" s="21"/>
      <c r="J24" s="21"/>
      <c r="K24" s="21"/>
      <c r="L24" s="21">
        <v>22.09</v>
      </c>
      <c r="M24" s="21"/>
      <c r="N24" s="21"/>
      <c r="O24" s="24"/>
    </row>
    <row r="25" spans="2:15" s="4" customFormat="1" ht="15.75" x14ac:dyDescent="0.25">
      <c r="B25" s="137"/>
      <c r="C25" s="106"/>
      <c r="D25" s="33" t="s">
        <v>51</v>
      </c>
      <c r="E25" s="6" t="s">
        <v>2</v>
      </c>
      <c r="F25" s="21">
        <v>3.16</v>
      </c>
      <c r="G25" s="21"/>
      <c r="H25" s="21"/>
      <c r="I25" s="21"/>
      <c r="J25" s="21"/>
      <c r="K25" s="21"/>
      <c r="L25" s="21">
        <v>3.16</v>
      </c>
      <c r="M25" s="21"/>
      <c r="N25" s="21"/>
      <c r="O25" s="24"/>
    </row>
    <row r="26" spans="2:15" s="4" customFormat="1" ht="15.75" x14ac:dyDescent="0.25">
      <c r="B26" s="137"/>
      <c r="C26" s="106"/>
      <c r="D26" s="33" t="s">
        <v>50</v>
      </c>
      <c r="E26" s="6" t="s">
        <v>2</v>
      </c>
      <c r="F26" s="21">
        <v>0.42</v>
      </c>
      <c r="G26" s="21"/>
      <c r="H26" s="21"/>
      <c r="I26" s="21"/>
      <c r="J26" s="21"/>
      <c r="K26" s="21"/>
      <c r="L26" s="21">
        <v>0.42</v>
      </c>
      <c r="M26" s="21"/>
      <c r="N26" s="21"/>
      <c r="O26" s="24"/>
    </row>
    <row r="27" spans="2:15" s="4" customFormat="1" ht="15.75" x14ac:dyDescent="0.25">
      <c r="B27" s="137"/>
      <c r="C27" s="120"/>
      <c r="D27" s="33" t="s">
        <v>52</v>
      </c>
      <c r="E27" s="6" t="s">
        <v>3</v>
      </c>
      <c r="F27" s="21">
        <v>19.38</v>
      </c>
      <c r="G27" s="21"/>
      <c r="H27" s="21"/>
      <c r="I27" s="21"/>
      <c r="J27" s="21"/>
      <c r="K27" s="21"/>
      <c r="L27" s="21"/>
      <c r="M27" s="21"/>
      <c r="N27" s="21"/>
      <c r="O27" s="24">
        <v>19.38</v>
      </c>
    </row>
    <row r="28" spans="2:15" s="4" customFormat="1" ht="15" customHeight="1" x14ac:dyDescent="0.25">
      <c r="B28" s="137"/>
      <c r="C28" s="119">
        <v>148</v>
      </c>
      <c r="D28" s="33" t="s">
        <v>46</v>
      </c>
      <c r="E28" s="6" t="s">
        <v>1</v>
      </c>
      <c r="F28" s="21">
        <v>3.86</v>
      </c>
      <c r="G28" s="21"/>
      <c r="H28" s="21"/>
      <c r="I28" s="21"/>
      <c r="J28" s="21"/>
      <c r="K28" s="21">
        <v>3.86</v>
      </c>
      <c r="L28" s="21"/>
      <c r="M28" s="21"/>
      <c r="N28" s="21"/>
      <c r="O28" s="24"/>
    </row>
    <row r="29" spans="2:15" s="4" customFormat="1" ht="15" customHeight="1" x14ac:dyDescent="0.25">
      <c r="B29" s="137"/>
      <c r="C29" s="106"/>
      <c r="D29" s="33" t="s">
        <v>47</v>
      </c>
      <c r="E29" s="6" t="s">
        <v>1</v>
      </c>
      <c r="F29" s="21">
        <v>5.03</v>
      </c>
      <c r="G29" s="21"/>
      <c r="H29" s="21"/>
      <c r="I29" s="21"/>
      <c r="J29" s="21"/>
      <c r="K29" s="21">
        <v>5.03</v>
      </c>
      <c r="L29" s="21"/>
      <c r="M29" s="21"/>
      <c r="N29" s="21"/>
      <c r="O29" s="24"/>
    </row>
    <row r="30" spans="2:15" s="4" customFormat="1" ht="15" customHeight="1" x14ac:dyDescent="0.25">
      <c r="B30" s="137"/>
      <c r="C30" s="106"/>
      <c r="D30" s="33" t="s">
        <v>48</v>
      </c>
      <c r="E30" s="6" t="s">
        <v>1</v>
      </c>
      <c r="F30" s="21">
        <v>0.11</v>
      </c>
      <c r="G30" s="21"/>
      <c r="H30" s="21"/>
      <c r="I30" s="21"/>
      <c r="J30" s="21"/>
      <c r="K30" s="21">
        <v>0.11</v>
      </c>
      <c r="L30" s="21"/>
      <c r="M30" s="21"/>
      <c r="N30" s="21"/>
      <c r="O30" s="24"/>
    </row>
    <row r="31" spans="2:15" s="4" customFormat="1" ht="15" customHeight="1" x14ac:dyDescent="0.25">
      <c r="B31" s="137"/>
      <c r="C31" s="106"/>
      <c r="D31" s="33" t="s">
        <v>49</v>
      </c>
      <c r="E31" s="6" t="s">
        <v>1</v>
      </c>
      <c r="F31" s="21">
        <v>0.01</v>
      </c>
      <c r="G31" s="21"/>
      <c r="H31" s="21"/>
      <c r="I31" s="21"/>
      <c r="J31" s="21"/>
      <c r="K31" s="21">
        <v>0.01</v>
      </c>
      <c r="L31" s="21"/>
      <c r="M31" s="21"/>
      <c r="N31" s="21"/>
      <c r="O31" s="24"/>
    </row>
    <row r="32" spans="2:15" s="4" customFormat="1" ht="15" customHeight="1" x14ac:dyDescent="0.25">
      <c r="B32" s="137"/>
      <c r="C32" s="106"/>
      <c r="D32" s="33" t="s">
        <v>51</v>
      </c>
      <c r="E32" s="6" t="s">
        <v>2</v>
      </c>
      <c r="F32" s="21">
        <v>59.74</v>
      </c>
      <c r="G32" s="21"/>
      <c r="H32" s="21"/>
      <c r="I32" s="21"/>
      <c r="J32" s="21"/>
      <c r="K32" s="21"/>
      <c r="L32" s="21">
        <v>59.74</v>
      </c>
      <c r="M32" s="21"/>
      <c r="N32" s="21"/>
      <c r="O32" s="24"/>
    </row>
    <row r="33" spans="2:15" s="4" customFormat="1" ht="15" customHeight="1" x14ac:dyDescent="0.25">
      <c r="B33" s="137"/>
      <c r="C33" s="120"/>
      <c r="D33" s="33" t="s">
        <v>50</v>
      </c>
      <c r="E33" s="6" t="s">
        <v>3</v>
      </c>
      <c r="F33" s="21">
        <v>16.809999999999999</v>
      </c>
      <c r="G33" s="21"/>
      <c r="H33" s="21"/>
      <c r="I33" s="21"/>
      <c r="J33" s="21"/>
      <c r="K33" s="21"/>
      <c r="L33" s="21"/>
      <c r="M33" s="21"/>
      <c r="N33" s="21"/>
      <c r="O33" s="24">
        <v>16.809999999999999</v>
      </c>
    </row>
    <row r="34" spans="2:15" s="4" customFormat="1" ht="15" customHeight="1" x14ac:dyDescent="0.25">
      <c r="B34" s="137"/>
      <c r="C34" s="119">
        <v>149</v>
      </c>
      <c r="D34" s="33" t="s">
        <v>46</v>
      </c>
      <c r="E34" s="6" t="s">
        <v>4</v>
      </c>
      <c r="F34" s="21">
        <v>14.01</v>
      </c>
      <c r="G34" s="21"/>
      <c r="H34" s="21"/>
      <c r="I34" s="21">
        <v>14.01</v>
      </c>
      <c r="J34" s="21"/>
      <c r="K34" s="21"/>
      <c r="L34" s="21"/>
      <c r="M34" s="21"/>
      <c r="N34" s="21"/>
      <c r="O34" s="24"/>
    </row>
    <row r="35" spans="2:15" s="4" customFormat="1" ht="15" customHeight="1" x14ac:dyDescent="0.25">
      <c r="B35" s="137"/>
      <c r="C35" s="106"/>
      <c r="D35" s="33" t="s">
        <v>47</v>
      </c>
      <c r="E35" s="6" t="s">
        <v>5</v>
      </c>
      <c r="F35" s="21">
        <v>9.99</v>
      </c>
      <c r="G35" s="21"/>
      <c r="H35" s="21"/>
      <c r="I35" s="21">
        <v>9.99</v>
      </c>
      <c r="J35" s="21"/>
      <c r="K35" s="21"/>
      <c r="L35" s="21"/>
      <c r="M35" s="21"/>
      <c r="N35" s="21"/>
      <c r="O35" s="24"/>
    </row>
    <row r="36" spans="2:15" s="4" customFormat="1" ht="15" customHeight="1" x14ac:dyDescent="0.25">
      <c r="B36" s="137"/>
      <c r="C36" s="120"/>
      <c r="D36" s="33" t="s">
        <v>48</v>
      </c>
      <c r="E36" s="6" t="s">
        <v>2</v>
      </c>
      <c r="F36" s="21">
        <v>9.6999999999999993</v>
      </c>
      <c r="G36" s="21"/>
      <c r="H36" s="21"/>
      <c r="I36" s="21"/>
      <c r="J36" s="21"/>
      <c r="K36" s="21"/>
      <c r="L36" s="21">
        <v>9.6999999999999993</v>
      </c>
      <c r="M36" s="21"/>
      <c r="N36" s="21"/>
      <c r="O36" s="24"/>
    </row>
    <row r="37" spans="2:15" s="4" customFormat="1" ht="15" customHeight="1" x14ac:dyDescent="0.25">
      <c r="B37" s="137"/>
      <c r="C37" s="119">
        <v>150</v>
      </c>
      <c r="D37" s="33" t="s">
        <v>46</v>
      </c>
      <c r="E37" s="6" t="s">
        <v>1</v>
      </c>
      <c r="F37" s="21">
        <v>9.36</v>
      </c>
      <c r="G37" s="21"/>
      <c r="H37" s="21"/>
      <c r="I37" s="21"/>
      <c r="J37" s="21"/>
      <c r="K37" s="21">
        <v>9.36</v>
      </c>
      <c r="L37" s="21"/>
      <c r="M37" s="21"/>
      <c r="N37" s="21"/>
      <c r="O37" s="24"/>
    </row>
    <row r="38" spans="2:15" s="4" customFormat="1" ht="15" customHeight="1" x14ac:dyDescent="0.25">
      <c r="B38" s="137"/>
      <c r="C38" s="106"/>
      <c r="D38" s="33" t="s">
        <v>47</v>
      </c>
      <c r="E38" s="6" t="s">
        <v>1</v>
      </c>
      <c r="F38" s="21">
        <v>4.08</v>
      </c>
      <c r="G38" s="21"/>
      <c r="H38" s="21"/>
      <c r="I38" s="21"/>
      <c r="J38" s="21"/>
      <c r="K38" s="21">
        <v>4.08</v>
      </c>
      <c r="L38" s="21"/>
      <c r="M38" s="21"/>
      <c r="N38" s="21"/>
      <c r="O38" s="24"/>
    </row>
    <row r="39" spans="2:15" s="4" customFormat="1" ht="15" customHeight="1" x14ac:dyDescent="0.25">
      <c r="B39" s="137"/>
      <c r="C39" s="106"/>
      <c r="D39" s="33" t="s">
        <v>48</v>
      </c>
      <c r="E39" s="6" t="s">
        <v>1</v>
      </c>
      <c r="F39" s="21">
        <v>8.4700000000000006</v>
      </c>
      <c r="G39" s="21"/>
      <c r="H39" s="21"/>
      <c r="I39" s="21"/>
      <c r="J39" s="21"/>
      <c r="K39" s="21">
        <v>8.4700000000000006</v>
      </c>
      <c r="L39" s="21"/>
      <c r="M39" s="21"/>
      <c r="N39" s="21"/>
      <c r="O39" s="24"/>
    </row>
    <row r="40" spans="2:15" s="4" customFormat="1" ht="15" customHeight="1" x14ac:dyDescent="0.25">
      <c r="B40" s="137"/>
      <c r="C40" s="106"/>
      <c r="D40" s="33" t="s">
        <v>49</v>
      </c>
      <c r="E40" s="6" t="s">
        <v>1</v>
      </c>
      <c r="F40" s="21">
        <v>0.05</v>
      </c>
      <c r="G40" s="21"/>
      <c r="H40" s="21"/>
      <c r="I40" s="21"/>
      <c r="J40" s="21"/>
      <c r="K40" s="21">
        <v>0.05</v>
      </c>
      <c r="L40" s="21"/>
      <c r="M40" s="21"/>
      <c r="N40" s="21"/>
      <c r="O40" s="24"/>
    </row>
    <row r="41" spans="2:15" s="4" customFormat="1" ht="15" customHeight="1" x14ac:dyDescent="0.25">
      <c r="B41" s="137"/>
      <c r="C41" s="106"/>
      <c r="D41" s="33" t="s">
        <v>51</v>
      </c>
      <c r="E41" s="6" t="s">
        <v>1</v>
      </c>
      <c r="F41" s="21">
        <v>0.03</v>
      </c>
      <c r="G41" s="21"/>
      <c r="H41" s="21"/>
      <c r="I41" s="21"/>
      <c r="J41" s="21"/>
      <c r="K41" s="21">
        <v>0.03</v>
      </c>
      <c r="L41" s="21"/>
      <c r="M41" s="21"/>
      <c r="N41" s="21"/>
      <c r="O41" s="24"/>
    </row>
    <row r="42" spans="2:15" s="4" customFormat="1" ht="15" customHeight="1" x14ac:dyDescent="0.25">
      <c r="B42" s="137"/>
      <c r="C42" s="120"/>
      <c r="D42" s="33" t="s">
        <v>52</v>
      </c>
      <c r="E42" s="6" t="s">
        <v>10</v>
      </c>
      <c r="F42" s="21">
        <v>0.08</v>
      </c>
      <c r="G42" s="21"/>
      <c r="H42" s="21"/>
      <c r="I42" s="21"/>
      <c r="J42" s="21"/>
      <c r="K42" s="21"/>
      <c r="L42" s="21"/>
      <c r="M42" s="21"/>
      <c r="N42" s="21"/>
      <c r="O42" s="24">
        <v>0.08</v>
      </c>
    </row>
    <row r="43" spans="2:15" s="4" customFormat="1" ht="16.5" thickBot="1" x14ac:dyDescent="0.3">
      <c r="B43" s="138"/>
      <c r="C43" s="20">
        <v>154</v>
      </c>
      <c r="D43" s="36" t="s">
        <v>46</v>
      </c>
      <c r="E43" s="20" t="s">
        <v>6</v>
      </c>
      <c r="F43" s="25">
        <v>5.62</v>
      </c>
      <c r="G43" s="25"/>
      <c r="H43" s="25"/>
      <c r="I43" s="25"/>
      <c r="J43" s="25">
        <v>5.62</v>
      </c>
      <c r="K43" s="25"/>
      <c r="L43" s="25"/>
      <c r="M43" s="25"/>
      <c r="N43" s="25"/>
      <c r="O43" s="26"/>
    </row>
    <row r="44" spans="2:15" s="10" customFormat="1" ht="19.5" customHeight="1" x14ac:dyDescent="0.25">
      <c r="B44" s="125" t="s">
        <v>20</v>
      </c>
      <c r="C44" s="128" t="s">
        <v>21</v>
      </c>
      <c r="D44" s="131" t="s">
        <v>22</v>
      </c>
      <c r="E44" s="134" t="s">
        <v>23</v>
      </c>
      <c r="F44" s="100" t="s">
        <v>24</v>
      </c>
      <c r="G44" s="108" t="s">
        <v>25</v>
      </c>
      <c r="H44" s="108" t="s">
        <v>26</v>
      </c>
      <c r="I44" s="100" t="s">
        <v>27</v>
      </c>
      <c r="J44" s="100" t="s">
        <v>28</v>
      </c>
      <c r="K44" s="100" t="s">
        <v>30</v>
      </c>
      <c r="L44" s="110" t="s">
        <v>31</v>
      </c>
      <c r="M44" s="100" t="s">
        <v>44</v>
      </c>
      <c r="N44" s="100" t="s">
        <v>33</v>
      </c>
      <c r="O44" s="102" t="s">
        <v>32</v>
      </c>
    </row>
    <row r="45" spans="2:15" s="10" customFormat="1" ht="19.5" customHeight="1" x14ac:dyDescent="0.25">
      <c r="B45" s="126"/>
      <c r="C45" s="129"/>
      <c r="D45" s="132"/>
      <c r="E45" s="135"/>
      <c r="F45" s="101"/>
      <c r="G45" s="109"/>
      <c r="H45" s="109"/>
      <c r="I45" s="101"/>
      <c r="J45" s="101"/>
      <c r="K45" s="101"/>
      <c r="L45" s="111"/>
      <c r="M45" s="101"/>
      <c r="N45" s="101"/>
      <c r="O45" s="103"/>
    </row>
    <row r="46" spans="2:15" s="10" customFormat="1" ht="19.5" customHeight="1" x14ac:dyDescent="0.25">
      <c r="B46" s="126"/>
      <c r="C46" s="129"/>
      <c r="D46" s="132"/>
      <c r="E46" s="135"/>
      <c r="F46" s="101"/>
      <c r="G46" s="109"/>
      <c r="H46" s="109"/>
      <c r="I46" s="101"/>
      <c r="J46" s="101"/>
      <c r="K46" s="101"/>
      <c r="L46" s="111"/>
      <c r="M46" s="101"/>
      <c r="N46" s="101"/>
      <c r="O46" s="103"/>
    </row>
    <row r="47" spans="2:15" s="10" customFormat="1" ht="19.5" customHeight="1" x14ac:dyDescent="0.25">
      <c r="B47" s="127"/>
      <c r="C47" s="130"/>
      <c r="D47" s="133"/>
      <c r="E47" s="136"/>
      <c r="F47" s="11" t="s">
        <v>29</v>
      </c>
      <c r="G47" s="11" t="s">
        <v>29</v>
      </c>
      <c r="H47" s="11" t="s">
        <v>29</v>
      </c>
      <c r="I47" s="11" t="s">
        <v>29</v>
      </c>
      <c r="J47" s="11" t="s">
        <v>29</v>
      </c>
      <c r="K47" s="11" t="s">
        <v>29</v>
      </c>
      <c r="L47" s="13" t="s">
        <v>29</v>
      </c>
      <c r="M47" s="13" t="s">
        <v>29</v>
      </c>
      <c r="N47" s="13" t="s">
        <v>29</v>
      </c>
      <c r="O47" s="12" t="s">
        <v>29</v>
      </c>
    </row>
    <row r="48" spans="2:15" s="9" customFormat="1" ht="14.25" customHeight="1" thickBot="1" x14ac:dyDescent="0.25">
      <c r="B48" s="39">
        <v>1</v>
      </c>
      <c r="C48" s="40">
        <v>2</v>
      </c>
      <c r="D48" s="40">
        <v>3</v>
      </c>
      <c r="E48" s="41">
        <v>4</v>
      </c>
      <c r="F48" s="41">
        <v>5</v>
      </c>
      <c r="G48" s="41">
        <v>6</v>
      </c>
      <c r="H48" s="41">
        <v>7</v>
      </c>
      <c r="I48" s="41">
        <v>8</v>
      </c>
      <c r="J48" s="41">
        <v>9</v>
      </c>
      <c r="K48" s="41">
        <v>10</v>
      </c>
      <c r="L48" s="42">
        <v>11</v>
      </c>
      <c r="M48" s="42">
        <v>12</v>
      </c>
      <c r="N48" s="40">
        <v>13</v>
      </c>
      <c r="O48" s="43">
        <v>14</v>
      </c>
    </row>
    <row r="49" spans="2:16" s="4" customFormat="1" ht="15.75" x14ac:dyDescent="0.25">
      <c r="B49" s="121" t="s">
        <v>34</v>
      </c>
      <c r="C49" s="105">
        <v>154</v>
      </c>
      <c r="D49" s="61" t="s">
        <v>46</v>
      </c>
      <c r="E49" s="60" t="s">
        <v>6</v>
      </c>
      <c r="F49" s="62">
        <v>5.62</v>
      </c>
      <c r="G49" s="62"/>
      <c r="H49" s="62"/>
      <c r="I49" s="62"/>
      <c r="J49" s="62">
        <v>5.62</v>
      </c>
      <c r="K49" s="62"/>
      <c r="L49" s="62"/>
      <c r="M49" s="62"/>
      <c r="N49" s="62"/>
      <c r="O49" s="63"/>
    </row>
    <row r="50" spans="2:16" s="4" customFormat="1" ht="15.75" x14ac:dyDescent="0.25">
      <c r="B50" s="122"/>
      <c r="C50" s="106"/>
      <c r="D50" s="53" t="s">
        <v>47</v>
      </c>
      <c r="E50" s="47" t="s">
        <v>6</v>
      </c>
      <c r="F50" s="45">
        <v>2.68</v>
      </c>
      <c r="G50" s="45"/>
      <c r="H50" s="45"/>
      <c r="I50" s="45"/>
      <c r="J50" s="45">
        <v>2.68</v>
      </c>
      <c r="K50" s="45"/>
      <c r="L50" s="45"/>
      <c r="M50" s="45"/>
      <c r="N50" s="45"/>
      <c r="O50" s="46"/>
    </row>
    <row r="51" spans="2:16" s="4" customFormat="1" ht="15.75" x14ac:dyDescent="0.25">
      <c r="B51" s="122"/>
      <c r="C51" s="106"/>
      <c r="D51" s="33" t="s">
        <v>48</v>
      </c>
      <c r="E51" s="6" t="s">
        <v>1</v>
      </c>
      <c r="F51" s="21">
        <v>0.38</v>
      </c>
      <c r="G51" s="21"/>
      <c r="H51" s="21"/>
      <c r="I51" s="21"/>
      <c r="J51" s="21"/>
      <c r="K51" s="21">
        <v>0.38</v>
      </c>
      <c r="L51" s="21"/>
      <c r="M51" s="21"/>
      <c r="N51" s="21"/>
      <c r="O51" s="24"/>
    </row>
    <row r="52" spans="2:16" s="4" customFormat="1" ht="15.75" x14ac:dyDescent="0.25">
      <c r="B52" s="122"/>
      <c r="C52" s="106"/>
      <c r="D52" s="33" t="s">
        <v>49</v>
      </c>
      <c r="E52" s="6" t="s">
        <v>1</v>
      </c>
      <c r="F52" s="21">
        <v>1.48</v>
      </c>
      <c r="G52" s="21"/>
      <c r="H52" s="21"/>
      <c r="I52" s="21"/>
      <c r="J52" s="21"/>
      <c r="K52" s="21">
        <v>1.48</v>
      </c>
      <c r="L52" s="21"/>
      <c r="M52" s="21"/>
      <c r="N52" s="21"/>
      <c r="O52" s="24"/>
    </row>
    <row r="53" spans="2:16" s="4" customFormat="1" ht="15.75" x14ac:dyDescent="0.25">
      <c r="B53" s="122"/>
      <c r="C53" s="107"/>
      <c r="D53" s="70" t="s">
        <v>51</v>
      </c>
      <c r="E53" s="71" t="s">
        <v>2</v>
      </c>
      <c r="F53" s="73">
        <v>4.54</v>
      </c>
      <c r="G53" s="21"/>
      <c r="H53" s="21"/>
      <c r="I53" s="21"/>
      <c r="J53" s="21"/>
      <c r="K53" s="21"/>
      <c r="L53" s="21">
        <v>4.54</v>
      </c>
      <c r="M53" s="21"/>
      <c r="N53" s="21"/>
      <c r="O53" s="24"/>
    </row>
    <row r="54" spans="2:16" s="4" customFormat="1" ht="15.75" x14ac:dyDescent="0.25">
      <c r="B54" s="123"/>
      <c r="C54" s="141">
        <v>160</v>
      </c>
      <c r="D54" s="74" t="s">
        <v>46</v>
      </c>
      <c r="E54" s="75" t="s">
        <v>6</v>
      </c>
      <c r="F54" s="76">
        <v>33.06</v>
      </c>
      <c r="G54" s="72"/>
      <c r="H54" s="21"/>
      <c r="I54" s="21"/>
      <c r="J54" s="21">
        <v>33.06</v>
      </c>
      <c r="K54" s="21"/>
      <c r="L54" s="21"/>
      <c r="M54" s="21"/>
      <c r="N54" s="21"/>
      <c r="O54" s="24"/>
    </row>
    <row r="55" spans="2:16" s="4" customFormat="1" ht="15.75" x14ac:dyDescent="0.25">
      <c r="B55" s="123"/>
      <c r="C55" s="141"/>
      <c r="D55" s="74" t="s">
        <v>47</v>
      </c>
      <c r="E55" s="75" t="s">
        <v>1</v>
      </c>
      <c r="F55" s="76">
        <v>46.47</v>
      </c>
      <c r="G55" s="72"/>
      <c r="H55" s="21"/>
      <c r="I55" s="21"/>
      <c r="J55" s="21"/>
      <c r="K55" s="21">
        <v>46.47</v>
      </c>
      <c r="L55" s="21"/>
      <c r="M55" s="21"/>
      <c r="N55" s="21"/>
      <c r="O55" s="24"/>
    </row>
    <row r="56" spans="2:16" s="4" customFormat="1" ht="16.5" thickBot="1" x14ac:dyDescent="0.3">
      <c r="B56" s="124"/>
      <c r="C56" s="104" t="s">
        <v>35</v>
      </c>
      <c r="D56" s="104"/>
      <c r="E56" s="104"/>
      <c r="F56" s="87">
        <f t="shared" ref="F56:L56" si="0">F12+F13+F14+F15+F16+F17+F18+F19+F20+F21+F22+F23+F24+F25+F26+F27+F28+F29+F30+F31+F32+F33+F34+F35+F36+F37+F38+F39+F40+F41+F42+F43+F50+F51+F52+F53+F54+F55</f>
        <v>359.38</v>
      </c>
      <c r="G56" s="69">
        <f t="shared" si="0"/>
        <v>0</v>
      </c>
      <c r="H56" s="51">
        <f t="shared" si="0"/>
        <v>0</v>
      </c>
      <c r="I56" s="51">
        <f t="shared" si="0"/>
        <v>24</v>
      </c>
      <c r="J56" s="51">
        <f t="shared" si="0"/>
        <v>41.36</v>
      </c>
      <c r="K56" s="51">
        <f t="shared" si="0"/>
        <v>137.91</v>
      </c>
      <c r="L56" s="51">
        <f t="shared" si="0"/>
        <v>117.80000000000001</v>
      </c>
      <c r="M56" s="51"/>
      <c r="N56" s="51">
        <f>N12+N13+N14+N15+N16+N17+N18+N19+N20+N21+N22+N23+N24+N25+N26+N27+N28+N29+N30+N31+N32+N33+N34+N35+N36+N37+N38+N39+N40+N41+N42+N43+N50+N51+N52+N53+N54+N55</f>
        <v>0</v>
      </c>
      <c r="O56" s="52">
        <f>O12+O13+O14+O15+O16+O17+O18+O19+O20+O21+O22+O23+O24+O25+O26+O27+O28+O29+O30+O31+O32+O33+O34+O35+O36+O37+O38+O39+O40+O41+O42+O43+O50+O51+O52+O53+O54+O55</f>
        <v>38.309999999999995</v>
      </c>
      <c r="P56" s="27">
        <f>I56+J56+K56+L56+O56</f>
        <v>359.38</v>
      </c>
    </row>
    <row r="57" spans="2:16" s="4" customFormat="1" ht="15.75" x14ac:dyDescent="0.25">
      <c r="B57" s="123" t="s">
        <v>36</v>
      </c>
      <c r="C57" s="85">
        <v>9</v>
      </c>
      <c r="D57" s="86" t="s">
        <v>53</v>
      </c>
      <c r="E57" s="85" t="s">
        <v>4</v>
      </c>
      <c r="F57" s="78">
        <v>31.04</v>
      </c>
      <c r="G57" s="48"/>
      <c r="H57" s="48"/>
      <c r="I57" s="48">
        <v>31.04</v>
      </c>
      <c r="J57" s="48"/>
      <c r="K57" s="48"/>
      <c r="L57" s="49"/>
      <c r="M57" s="49"/>
      <c r="N57" s="48"/>
      <c r="O57" s="50"/>
    </row>
    <row r="58" spans="2:16" s="4" customFormat="1" ht="16.5" thickBot="1" x14ac:dyDescent="0.3">
      <c r="B58" s="124"/>
      <c r="C58" s="152" t="s">
        <v>37</v>
      </c>
      <c r="D58" s="152"/>
      <c r="E58" s="153"/>
      <c r="F58" s="88">
        <f>SUM(F57)</f>
        <v>31.04</v>
      </c>
      <c r="G58" s="77">
        <f t="shared" ref="G58:O58" si="1">SUM(G57)</f>
        <v>0</v>
      </c>
      <c r="H58" s="54">
        <f t="shared" si="1"/>
        <v>0</v>
      </c>
      <c r="I58" s="54">
        <f t="shared" si="1"/>
        <v>31.04</v>
      </c>
      <c r="J58" s="54">
        <f t="shared" si="1"/>
        <v>0</v>
      </c>
      <c r="K58" s="54">
        <f t="shared" si="1"/>
        <v>0</v>
      </c>
      <c r="L58" s="54">
        <f t="shared" si="1"/>
        <v>0</v>
      </c>
      <c r="M58" s="54"/>
      <c r="N58" s="54">
        <f t="shared" si="1"/>
        <v>0</v>
      </c>
      <c r="O58" s="55">
        <f t="shared" si="1"/>
        <v>0</v>
      </c>
    </row>
    <row r="59" spans="2:16" s="4" customFormat="1" ht="15" customHeight="1" x14ac:dyDescent="0.25">
      <c r="B59" s="137" t="s">
        <v>38</v>
      </c>
      <c r="C59" s="106">
        <v>1</v>
      </c>
      <c r="D59" s="53" t="s">
        <v>46</v>
      </c>
      <c r="E59" s="47" t="s">
        <v>7</v>
      </c>
      <c r="F59" s="45">
        <v>14.07</v>
      </c>
      <c r="G59" s="45"/>
      <c r="H59" s="45"/>
      <c r="I59" s="45"/>
      <c r="J59" s="45"/>
      <c r="K59" s="45"/>
      <c r="L59" s="45"/>
      <c r="M59" s="45"/>
      <c r="N59" s="45">
        <v>14.07</v>
      </c>
      <c r="O59" s="46"/>
    </row>
    <row r="60" spans="2:16" s="4" customFormat="1" ht="15" customHeight="1" x14ac:dyDescent="0.25">
      <c r="B60" s="137"/>
      <c r="C60" s="106"/>
      <c r="D60" s="33" t="s">
        <v>47</v>
      </c>
      <c r="E60" s="6" t="s">
        <v>7</v>
      </c>
      <c r="F60" s="21">
        <v>1.63</v>
      </c>
      <c r="G60" s="21"/>
      <c r="H60" s="21"/>
      <c r="I60" s="21"/>
      <c r="J60" s="21"/>
      <c r="K60" s="21"/>
      <c r="L60" s="21"/>
      <c r="M60" s="21"/>
      <c r="N60" s="21">
        <v>1.63</v>
      </c>
      <c r="O60" s="24"/>
    </row>
    <row r="61" spans="2:16" s="4" customFormat="1" ht="15" customHeight="1" x14ac:dyDescent="0.25">
      <c r="B61" s="137"/>
      <c r="C61" s="106"/>
      <c r="D61" s="33" t="s">
        <v>48</v>
      </c>
      <c r="E61" s="6" t="s">
        <v>7</v>
      </c>
      <c r="F61" s="21">
        <v>0.47</v>
      </c>
      <c r="G61" s="21"/>
      <c r="H61" s="21"/>
      <c r="I61" s="21"/>
      <c r="J61" s="21"/>
      <c r="K61" s="21"/>
      <c r="L61" s="21"/>
      <c r="M61" s="21"/>
      <c r="N61" s="21">
        <v>0.47</v>
      </c>
      <c r="O61" s="24"/>
    </row>
    <row r="62" spans="2:16" s="4" customFormat="1" ht="15" customHeight="1" x14ac:dyDescent="0.25">
      <c r="B62" s="137"/>
      <c r="C62" s="106"/>
      <c r="D62" s="33" t="s">
        <v>49</v>
      </c>
      <c r="E62" s="6" t="s">
        <v>3</v>
      </c>
      <c r="F62" s="21">
        <v>3.53</v>
      </c>
      <c r="G62" s="21"/>
      <c r="H62" s="21"/>
      <c r="I62" s="21"/>
      <c r="J62" s="21"/>
      <c r="K62" s="21"/>
      <c r="L62" s="21"/>
      <c r="M62" s="21"/>
      <c r="N62" s="21"/>
      <c r="O62" s="24">
        <v>3.53</v>
      </c>
    </row>
    <row r="63" spans="2:16" s="4" customFormat="1" ht="15" customHeight="1" x14ac:dyDescent="0.25">
      <c r="B63" s="137"/>
      <c r="C63" s="120"/>
      <c r="D63" s="33" t="s">
        <v>50</v>
      </c>
      <c r="E63" s="6" t="s">
        <v>10</v>
      </c>
      <c r="F63" s="21">
        <v>0.09</v>
      </c>
      <c r="G63" s="21"/>
      <c r="H63" s="21"/>
      <c r="I63" s="21"/>
      <c r="J63" s="21"/>
      <c r="K63" s="21"/>
      <c r="L63" s="21"/>
      <c r="M63" s="21"/>
      <c r="N63" s="21"/>
      <c r="O63" s="24">
        <v>0.09</v>
      </c>
    </row>
    <row r="64" spans="2:16" s="4" customFormat="1" ht="15" customHeight="1" x14ac:dyDescent="0.25">
      <c r="B64" s="137"/>
      <c r="C64" s="119">
        <v>2</v>
      </c>
      <c r="D64" s="33" t="s">
        <v>46</v>
      </c>
      <c r="E64" s="6" t="s">
        <v>0</v>
      </c>
      <c r="F64" s="21">
        <v>54.78</v>
      </c>
      <c r="G64" s="21"/>
      <c r="H64" s="21"/>
      <c r="I64" s="21"/>
      <c r="J64" s="21"/>
      <c r="K64" s="21">
        <v>54.78</v>
      </c>
      <c r="L64" s="21"/>
      <c r="M64" s="21"/>
      <c r="N64" s="21"/>
      <c r="O64" s="24"/>
    </row>
    <row r="65" spans="2:15" s="4" customFormat="1" ht="15" customHeight="1" x14ac:dyDescent="0.25">
      <c r="B65" s="137"/>
      <c r="C65" s="106"/>
      <c r="D65" s="33" t="s">
        <v>47</v>
      </c>
      <c r="E65" s="6" t="s">
        <v>7</v>
      </c>
      <c r="F65" s="21">
        <v>17.53</v>
      </c>
      <c r="G65" s="21"/>
      <c r="H65" s="21"/>
      <c r="I65" s="21"/>
      <c r="J65" s="21"/>
      <c r="K65" s="21"/>
      <c r="L65" s="21"/>
      <c r="M65" s="21"/>
      <c r="N65" s="21">
        <v>17.53</v>
      </c>
      <c r="O65" s="24"/>
    </row>
    <row r="66" spans="2:15" s="4" customFormat="1" ht="15" customHeight="1" x14ac:dyDescent="0.25">
      <c r="B66" s="137"/>
      <c r="C66" s="120"/>
      <c r="D66" s="33" t="s">
        <v>51</v>
      </c>
      <c r="E66" s="6" t="s">
        <v>10</v>
      </c>
      <c r="F66" s="21">
        <v>0.85</v>
      </c>
      <c r="G66" s="21"/>
      <c r="H66" s="21"/>
      <c r="I66" s="21"/>
      <c r="J66" s="21"/>
      <c r="K66" s="21"/>
      <c r="L66" s="21"/>
      <c r="M66" s="21"/>
      <c r="N66" s="21"/>
      <c r="O66" s="24">
        <v>0.85</v>
      </c>
    </row>
    <row r="67" spans="2:15" s="4" customFormat="1" ht="15" customHeight="1" x14ac:dyDescent="0.25">
      <c r="B67" s="137"/>
      <c r="C67" s="119">
        <v>4</v>
      </c>
      <c r="D67" s="33" t="s">
        <v>46</v>
      </c>
      <c r="E67" s="6" t="s">
        <v>0</v>
      </c>
      <c r="F67" s="21">
        <v>54.19</v>
      </c>
      <c r="G67" s="21"/>
      <c r="H67" s="21"/>
      <c r="I67" s="21"/>
      <c r="J67" s="21"/>
      <c r="K67" s="21">
        <v>54.19</v>
      </c>
      <c r="L67" s="21"/>
      <c r="M67" s="21"/>
      <c r="N67" s="21"/>
      <c r="O67" s="24"/>
    </row>
    <row r="68" spans="2:15" s="4" customFormat="1" ht="15" customHeight="1" x14ac:dyDescent="0.25">
      <c r="B68" s="137"/>
      <c r="C68" s="120"/>
      <c r="D68" s="33" t="s">
        <v>49</v>
      </c>
      <c r="E68" s="6" t="s">
        <v>10</v>
      </c>
      <c r="F68" s="21">
        <v>1.28</v>
      </c>
      <c r="G68" s="21"/>
      <c r="H68" s="21"/>
      <c r="I68" s="21"/>
      <c r="J68" s="21"/>
      <c r="K68" s="21"/>
      <c r="L68" s="21"/>
      <c r="M68" s="21"/>
      <c r="N68" s="21"/>
      <c r="O68" s="24">
        <v>1.28</v>
      </c>
    </row>
    <row r="69" spans="2:15" s="4" customFormat="1" ht="15" customHeight="1" x14ac:dyDescent="0.25">
      <c r="B69" s="137"/>
      <c r="C69" s="119">
        <v>5</v>
      </c>
      <c r="D69" s="33" t="s">
        <v>46</v>
      </c>
      <c r="E69" s="6" t="s">
        <v>8</v>
      </c>
      <c r="F69" s="21">
        <v>30.31</v>
      </c>
      <c r="G69" s="21"/>
      <c r="H69" s="21">
        <v>30.31</v>
      </c>
      <c r="I69" s="21"/>
      <c r="J69" s="21"/>
      <c r="K69" s="21"/>
      <c r="L69" s="21"/>
      <c r="M69" s="21"/>
      <c r="N69" s="21"/>
      <c r="O69" s="24"/>
    </row>
    <row r="70" spans="2:15" s="4" customFormat="1" ht="15" customHeight="1" x14ac:dyDescent="0.25">
      <c r="B70" s="137"/>
      <c r="C70" s="106"/>
      <c r="D70" s="33" t="s">
        <v>47</v>
      </c>
      <c r="E70" s="6" t="s">
        <v>7</v>
      </c>
      <c r="F70" s="21">
        <v>40.46</v>
      </c>
      <c r="G70" s="21"/>
      <c r="H70" s="21"/>
      <c r="I70" s="21"/>
      <c r="J70" s="21"/>
      <c r="K70" s="21"/>
      <c r="L70" s="21"/>
      <c r="M70" s="21"/>
      <c r="N70" s="21">
        <v>40.46</v>
      </c>
      <c r="O70" s="24"/>
    </row>
    <row r="71" spans="2:15" s="4" customFormat="1" ht="15" customHeight="1" x14ac:dyDescent="0.25">
      <c r="B71" s="137"/>
      <c r="C71" s="120"/>
      <c r="D71" s="33" t="s">
        <v>48</v>
      </c>
      <c r="E71" s="6" t="s">
        <v>3</v>
      </c>
      <c r="F71" s="21">
        <v>3.87</v>
      </c>
      <c r="G71" s="21"/>
      <c r="H71" s="21"/>
      <c r="I71" s="21"/>
      <c r="J71" s="21"/>
      <c r="K71" s="21"/>
      <c r="L71" s="21"/>
      <c r="M71" s="21"/>
      <c r="N71" s="21"/>
      <c r="O71" s="24">
        <v>3.87</v>
      </c>
    </row>
    <row r="72" spans="2:15" s="4" customFormat="1" ht="15" customHeight="1" x14ac:dyDescent="0.25">
      <c r="B72" s="137"/>
      <c r="C72" s="119">
        <v>6</v>
      </c>
      <c r="D72" s="34" t="s">
        <v>46</v>
      </c>
      <c r="E72" s="7" t="s">
        <v>1</v>
      </c>
      <c r="F72" s="21">
        <v>65.209999999999994</v>
      </c>
      <c r="G72" s="21"/>
      <c r="H72" s="21"/>
      <c r="I72" s="21"/>
      <c r="J72" s="21"/>
      <c r="K72" s="21">
        <v>65.209999999999994</v>
      </c>
      <c r="L72" s="21"/>
      <c r="M72" s="21"/>
      <c r="N72" s="21"/>
      <c r="O72" s="24"/>
    </row>
    <row r="73" spans="2:15" s="4" customFormat="1" ht="15" customHeight="1" x14ac:dyDescent="0.25">
      <c r="B73" s="137"/>
      <c r="C73" s="120"/>
      <c r="D73" s="34" t="s">
        <v>49</v>
      </c>
      <c r="E73" s="7" t="s">
        <v>10</v>
      </c>
      <c r="F73" s="21">
        <v>0.77</v>
      </c>
      <c r="G73" s="21"/>
      <c r="H73" s="21"/>
      <c r="I73" s="21"/>
      <c r="J73" s="21"/>
      <c r="K73" s="21"/>
      <c r="L73" s="21"/>
      <c r="M73" s="21"/>
      <c r="N73" s="21"/>
      <c r="O73" s="24">
        <v>0.77</v>
      </c>
    </row>
    <row r="74" spans="2:15" s="4" customFormat="1" ht="15" customHeight="1" x14ac:dyDescent="0.25">
      <c r="B74" s="137"/>
      <c r="C74" s="119">
        <v>7</v>
      </c>
      <c r="D74" s="34" t="s">
        <v>46</v>
      </c>
      <c r="E74" s="7" t="s">
        <v>9</v>
      </c>
      <c r="F74" s="21">
        <v>29.91</v>
      </c>
      <c r="G74" s="21"/>
      <c r="H74" s="21"/>
      <c r="I74" s="21"/>
      <c r="J74" s="21"/>
      <c r="K74" s="21">
        <v>29.91</v>
      </c>
      <c r="L74" s="21"/>
      <c r="M74" s="21"/>
      <c r="N74" s="21"/>
      <c r="O74" s="24"/>
    </row>
    <row r="75" spans="2:15" s="4" customFormat="1" ht="15" customHeight="1" x14ac:dyDescent="0.25">
      <c r="B75" s="137"/>
      <c r="C75" s="120"/>
      <c r="D75" s="34" t="s">
        <v>48</v>
      </c>
      <c r="E75" s="7" t="s">
        <v>10</v>
      </c>
      <c r="F75" s="21">
        <v>0.7</v>
      </c>
      <c r="G75" s="21"/>
      <c r="H75" s="21"/>
      <c r="I75" s="21"/>
      <c r="J75" s="21"/>
      <c r="K75" s="21"/>
      <c r="L75" s="21"/>
      <c r="M75" s="21"/>
      <c r="N75" s="21"/>
      <c r="O75" s="24">
        <v>0.7</v>
      </c>
    </row>
    <row r="76" spans="2:15" s="4" customFormat="1" ht="15" customHeight="1" x14ac:dyDescent="0.25">
      <c r="B76" s="137"/>
      <c r="C76" s="119">
        <v>8</v>
      </c>
      <c r="D76" s="34" t="s">
        <v>46</v>
      </c>
      <c r="E76" s="7" t="s">
        <v>9</v>
      </c>
      <c r="F76" s="21">
        <v>44.09</v>
      </c>
      <c r="G76" s="21"/>
      <c r="H76" s="21"/>
      <c r="I76" s="21"/>
      <c r="J76" s="21"/>
      <c r="K76" s="21">
        <v>44.09</v>
      </c>
      <c r="L76" s="21"/>
      <c r="M76" s="21"/>
      <c r="N76" s="21"/>
      <c r="O76" s="24"/>
    </row>
    <row r="77" spans="2:15" s="4" customFormat="1" ht="15" customHeight="1" x14ac:dyDescent="0.25">
      <c r="B77" s="137"/>
      <c r="C77" s="120"/>
      <c r="D77" s="34" t="s">
        <v>47</v>
      </c>
      <c r="E77" s="7" t="s">
        <v>7</v>
      </c>
      <c r="F77" s="21">
        <v>25.83</v>
      </c>
      <c r="G77" s="21"/>
      <c r="H77" s="21"/>
      <c r="I77" s="21"/>
      <c r="J77" s="21"/>
      <c r="K77" s="21"/>
      <c r="L77" s="21"/>
      <c r="M77" s="21"/>
      <c r="N77" s="21">
        <v>25.83</v>
      </c>
      <c r="O77" s="24"/>
    </row>
    <row r="78" spans="2:15" s="4" customFormat="1" ht="15" customHeight="1" x14ac:dyDescent="0.25">
      <c r="B78" s="137"/>
      <c r="C78" s="119">
        <v>9</v>
      </c>
      <c r="D78" s="34" t="s">
        <v>46</v>
      </c>
      <c r="E78" s="7" t="s">
        <v>9</v>
      </c>
      <c r="F78" s="21">
        <v>23.42</v>
      </c>
      <c r="G78" s="21"/>
      <c r="H78" s="21"/>
      <c r="I78" s="21"/>
      <c r="J78" s="21"/>
      <c r="K78" s="21">
        <v>23.42</v>
      </c>
      <c r="L78" s="21"/>
      <c r="M78" s="21"/>
      <c r="N78" s="21"/>
      <c r="O78" s="24"/>
    </row>
    <row r="79" spans="2:15" s="4" customFormat="1" ht="15" customHeight="1" x14ac:dyDescent="0.25">
      <c r="B79" s="137"/>
      <c r="C79" s="106"/>
      <c r="D79" s="34" t="s">
        <v>47</v>
      </c>
      <c r="E79" s="7" t="s">
        <v>9</v>
      </c>
      <c r="F79" s="21">
        <v>6.1</v>
      </c>
      <c r="G79" s="21"/>
      <c r="H79" s="21"/>
      <c r="I79" s="21"/>
      <c r="J79" s="21"/>
      <c r="K79" s="21">
        <v>6.1</v>
      </c>
      <c r="L79" s="21"/>
      <c r="M79" s="21"/>
      <c r="N79" s="21"/>
      <c r="O79" s="24"/>
    </row>
    <row r="80" spans="2:15" s="4" customFormat="1" ht="15" customHeight="1" x14ac:dyDescent="0.25">
      <c r="B80" s="137"/>
      <c r="C80" s="120"/>
      <c r="D80" s="34" t="s">
        <v>48</v>
      </c>
      <c r="E80" s="7" t="s">
        <v>7</v>
      </c>
      <c r="F80" s="21">
        <v>18.25</v>
      </c>
      <c r="G80" s="21"/>
      <c r="H80" s="21"/>
      <c r="I80" s="21"/>
      <c r="J80" s="21"/>
      <c r="K80" s="21"/>
      <c r="L80" s="21"/>
      <c r="M80" s="21"/>
      <c r="N80" s="21">
        <v>18.25</v>
      </c>
      <c r="O80" s="24"/>
    </row>
    <row r="81" spans="2:15" s="4" customFormat="1" ht="15" customHeight="1" x14ac:dyDescent="0.25">
      <c r="B81" s="137"/>
      <c r="C81" s="119">
        <v>10</v>
      </c>
      <c r="D81" s="34" t="s">
        <v>46</v>
      </c>
      <c r="E81" s="7" t="s">
        <v>9</v>
      </c>
      <c r="F81" s="21">
        <v>36.71</v>
      </c>
      <c r="G81" s="21"/>
      <c r="H81" s="21"/>
      <c r="I81" s="21"/>
      <c r="J81" s="21"/>
      <c r="K81" s="21">
        <v>36.71</v>
      </c>
      <c r="L81" s="21"/>
      <c r="M81" s="21"/>
      <c r="N81" s="21"/>
      <c r="O81" s="24"/>
    </row>
    <row r="82" spans="2:15" s="4" customFormat="1" ht="15.75" x14ac:dyDescent="0.25">
      <c r="B82" s="137"/>
      <c r="C82" s="106"/>
      <c r="D82" s="34" t="s">
        <v>47</v>
      </c>
      <c r="E82" s="7" t="s">
        <v>9</v>
      </c>
      <c r="F82" s="21">
        <v>22.88</v>
      </c>
      <c r="G82" s="21"/>
      <c r="H82" s="21"/>
      <c r="I82" s="21"/>
      <c r="J82" s="21"/>
      <c r="K82" s="21">
        <v>22.88</v>
      </c>
      <c r="L82" s="21"/>
      <c r="M82" s="21"/>
      <c r="N82" s="21"/>
      <c r="O82" s="24"/>
    </row>
    <row r="83" spans="2:15" s="4" customFormat="1" ht="15.75" x14ac:dyDescent="0.25">
      <c r="B83" s="137"/>
      <c r="C83" s="106"/>
      <c r="D83" s="34" t="s">
        <v>48</v>
      </c>
      <c r="E83" s="7" t="s">
        <v>9</v>
      </c>
      <c r="F83" s="21">
        <v>4.7300000000000004</v>
      </c>
      <c r="G83" s="21"/>
      <c r="H83" s="21"/>
      <c r="I83" s="21"/>
      <c r="J83" s="21"/>
      <c r="K83" s="21">
        <v>4.7300000000000004</v>
      </c>
      <c r="L83" s="21"/>
      <c r="M83" s="21"/>
      <c r="N83" s="21"/>
      <c r="O83" s="24"/>
    </row>
    <row r="84" spans="2:15" s="4" customFormat="1" ht="15.75" x14ac:dyDescent="0.25">
      <c r="B84" s="137"/>
      <c r="C84" s="106"/>
      <c r="D84" s="34" t="s">
        <v>49</v>
      </c>
      <c r="E84" s="7" t="s">
        <v>9</v>
      </c>
      <c r="F84" s="21">
        <v>0.41</v>
      </c>
      <c r="G84" s="21"/>
      <c r="H84" s="21"/>
      <c r="I84" s="21"/>
      <c r="J84" s="21"/>
      <c r="K84" s="21">
        <v>0.41</v>
      </c>
      <c r="L84" s="21"/>
      <c r="M84" s="21"/>
      <c r="N84" s="21"/>
      <c r="O84" s="24"/>
    </row>
    <row r="85" spans="2:15" s="4" customFormat="1" ht="15.75" x14ac:dyDescent="0.25">
      <c r="B85" s="137"/>
      <c r="C85" s="106"/>
      <c r="D85" s="34" t="s">
        <v>51</v>
      </c>
      <c r="E85" s="7" t="s">
        <v>9</v>
      </c>
      <c r="F85" s="21">
        <v>0.12</v>
      </c>
      <c r="G85" s="21"/>
      <c r="H85" s="21"/>
      <c r="I85" s="21"/>
      <c r="J85" s="21"/>
      <c r="K85" s="21">
        <v>0.12</v>
      </c>
      <c r="L85" s="21"/>
      <c r="M85" s="21"/>
      <c r="N85" s="21"/>
      <c r="O85" s="24"/>
    </row>
    <row r="86" spans="2:15" s="4" customFormat="1" ht="15.75" customHeight="1" x14ac:dyDescent="0.25">
      <c r="B86" s="137"/>
      <c r="C86" s="106"/>
      <c r="D86" s="34" t="s">
        <v>50</v>
      </c>
      <c r="E86" s="7" t="s">
        <v>9</v>
      </c>
      <c r="F86" s="21">
        <v>0.16</v>
      </c>
      <c r="G86" s="21"/>
      <c r="H86" s="21"/>
      <c r="I86" s="21"/>
      <c r="J86" s="21"/>
      <c r="K86" s="21">
        <v>0.16</v>
      </c>
      <c r="L86" s="21"/>
      <c r="M86" s="21"/>
      <c r="N86" s="21"/>
      <c r="O86" s="24"/>
    </row>
    <row r="87" spans="2:15" s="4" customFormat="1" ht="16.5" thickBot="1" x14ac:dyDescent="0.3">
      <c r="B87" s="138"/>
      <c r="C87" s="149"/>
      <c r="D87" s="35" t="s">
        <v>52</v>
      </c>
      <c r="E87" s="31" t="s">
        <v>9</v>
      </c>
      <c r="F87" s="25">
        <v>0.04</v>
      </c>
      <c r="G87" s="25"/>
      <c r="H87" s="25"/>
      <c r="I87" s="25"/>
      <c r="J87" s="25"/>
      <c r="K87" s="25">
        <v>0.04</v>
      </c>
      <c r="L87" s="25"/>
      <c r="M87" s="25"/>
      <c r="N87" s="25"/>
      <c r="O87" s="26"/>
    </row>
    <row r="88" spans="2:15" s="10" customFormat="1" ht="19.5" customHeight="1" x14ac:dyDescent="0.25">
      <c r="B88" s="125" t="s">
        <v>20</v>
      </c>
      <c r="C88" s="128" t="s">
        <v>21</v>
      </c>
      <c r="D88" s="131" t="s">
        <v>22</v>
      </c>
      <c r="E88" s="134" t="s">
        <v>23</v>
      </c>
      <c r="F88" s="100" t="s">
        <v>24</v>
      </c>
      <c r="G88" s="108" t="s">
        <v>25</v>
      </c>
      <c r="H88" s="108" t="s">
        <v>26</v>
      </c>
      <c r="I88" s="100" t="s">
        <v>27</v>
      </c>
      <c r="J88" s="100" t="s">
        <v>28</v>
      </c>
      <c r="K88" s="100" t="s">
        <v>30</v>
      </c>
      <c r="L88" s="110" t="s">
        <v>31</v>
      </c>
      <c r="M88" s="100" t="s">
        <v>44</v>
      </c>
      <c r="N88" s="100" t="s">
        <v>33</v>
      </c>
      <c r="O88" s="102" t="s">
        <v>32</v>
      </c>
    </row>
    <row r="89" spans="2:15" s="10" customFormat="1" ht="19.5" customHeight="1" x14ac:dyDescent="0.25">
      <c r="B89" s="126"/>
      <c r="C89" s="129"/>
      <c r="D89" s="132"/>
      <c r="E89" s="135"/>
      <c r="F89" s="101"/>
      <c r="G89" s="109"/>
      <c r="H89" s="109"/>
      <c r="I89" s="101"/>
      <c r="J89" s="101"/>
      <c r="K89" s="101"/>
      <c r="L89" s="111"/>
      <c r="M89" s="101"/>
      <c r="N89" s="101"/>
      <c r="O89" s="103"/>
    </row>
    <row r="90" spans="2:15" s="10" customFormat="1" ht="19.5" customHeight="1" x14ac:dyDescent="0.25">
      <c r="B90" s="126"/>
      <c r="C90" s="129"/>
      <c r="D90" s="132"/>
      <c r="E90" s="135"/>
      <c r="F90" s="101"/>
      <c r="G90" s="109"/>
      <c r="H90" s="109"/>
      <c r="I90" s="101"/>
      <c r="J90" s="101"/>
      <c r="K90" s="101"/>
      <c r="L90" s="111"/>
      <c r="M90" s="101"/>
      <c r="N90" s="101"/>
      <c r="O90" s="103"/>
    </row>
    <row r="91" spans="2:15" s="10" customFormat="1" ht="19.5" customHeight="1" x14ac:dyDescent="0.25">
      <c r="B91" s="127"/>
      <c r="C91" s="130"/>
      <c r="D91" s="133"/>
      <c r="E91" s="136"/>
      <c r="F91" s="11" t="s">
        <v>29</v>
      </c>
      <c r="G91" s="11" t="s">
        <v>29</v>
      </c>
      <c r="H91" s="11" t="s">
        <v>29</v>
      </c>
      <c r="I91" s="11" t="s">
        <v>29</v>
      </c>
      <c r="J91" s="11" t="s">
        <v>29</v>
      </c>
      <c r="K91" s="11" t="s">
        <v>29</v>
      </c>
      <c r="L91" s="13" t="s">
        <v>29</v>
      </c>
      <c r="M91" s="13" t="s">
        <v>29</v>
      </c>
      <c r="N91" s="13" t="s">
        <v>29</v>
      </c>
      <c r="O91" s="12" t="s">
        <v>29</v>
      </c>
    </row>
    <row r="92" spans="2:15" s="9" customFormat="1" ht="14.25" customHeight="1" thickBot="1" x14ac:dyDescent="0.25">
      <c r="B92" s="39">
        <v>1</v>
      </c>
      <c r="C92" s="40">
        <v>2</v>
      </c>
      <c r="D92" s="40">
        <v>3</v>
      </c>
      <c r="E92" s="41">
        <v>4</v>
      </c>
      <c r="F92" s="41">
        <v>5</v>
      </c>
      <c r="G92" s="41">
        <v>6</v>
      </c>
      <c r="H92" s="41">
        <v>7</v>
      </c>
      <c r="I92" s="41">
        <v>8</v>
      </c>
      <c r="J92" s="41">
        <v>9</v>
      </c>
      <c r="K92" s="41">
        <v>10</v>
      </c>
      <c r="L92" s="42">
        <v>11</v>
      </c>
      <c r="M92" s="42">
        <v>12</v>
      </c>
      <c r="N92" s="40">
        <v>13</v>
      </c>
      <c r="O92" s="43">
        <v>14</v>
      </c>
    </row>
    <row r="93" spans="2:15" s="4" customFormat="1" ht="15.75" customHeight="1" x14ac:dyDescent="0.25">
      <c r="B93" s="137" t="s">
        <v>38</v>
      </c>
      <c r="C93" s="106">
        <v>11</v>
      </c>
      <c r="D93" s="44" t="s">
        <v>46</v>
      </c>
      <c r="E93" s="38" t="s">
        <v>9</v>
      </c>
      <c r="F93" s="45">
        <v>17.98</v>
      </c>
      <c r="G93" s="45"/>
      <c r="H93" s="45"/>
      <c r="I93" s="45"/>
      <c r="J93" s="45"/>
      <c r="K93" s="45">
        <v>17.98</v>
      </c>
      <c r="L93" s="45"/>
      <c r="M93" s="45"/>
      <c r="N93" s="45"/>
      <c r="O93" s="46"/>
    </row>
    <row r="94" spans="2:15" s="4" customFormat="1" ht="15.75" x14ac:dyDescent="0.25">
      <c r="B94" s="137"/>
      <c r="C94" s="120"/>
      <c r="D94" s="34" t="s">
        <v>47</v>
      </c>
      <c r="E94" s="7" t="s">
        <v>1</v>
      </c>
      <c r="F94" s="21">
        <v>6.62</v>
      </c>
      <c r="G94" s="21"/>
      <c r="H94" s="21"/>
      <c r="I94" s="21"/>
      <c r="J94" s="21"/>
      <c r="K94" s="21">
        <v>6.62</v>
      </c>
      <c r="L94" s="21"/>
      <c r="M94" s="21"/>
      <c r="N94" s="21"/>
      <c r="O94" s="24"/>
    </row>
    <row r="95" spans="2:15" s="4" customFormat="1" ht="15.75" x14ac:dyDescent="0.25">
      <c r="B95" s="137"/>
      <c r="C95" s="7">
        <v>13</v>
      </c>
      <c r="D95" s="34" t="s">
        <v>53</v>
      </c>
      <c r="E95" s="7" t="s">
        <v>9</v>
      </c>
      <c r="F95" s="21">
        <v>38.53</v>
      </c>
      <c r="G95" s="21"/>
      <c r="H95" s="21"/>
      <c r="I95" s="21"/>
      <c r="J95" s="21"/>
      <c r="K95" s="21">
        <v>38.53</v>
      </c>
      <c r="L95" s="21"/>
      <c r="M95" s="21"/>
      <c r="N95" s="21"/>
      <c r="O95" s="24"/>
    </row>
    <row r="96" spans="2:15" s="4" customFormat="1" ht="15.75" x14ac:dyDescent="0.25">
      <c r="B96" s="137"/>
      <c r="C96" s="119">
        <v>29</v>
      </c>
      <c r="D96" s="34" t="s">
        <v>46</v>
      </c>
      <c r="E96" s="7" t="s">
        <v>11</v>
      </c>
      <c r="F96" s="21">
        <v>11.62</v>
      </c>
      <c r="G96" s="21"/>
      <c r="H96" s="21">
        <v>11.62</v>
      </c>
      <c r="I96" s="21"/>
      <c r="J96" s="21"/>
      <c r="K96" s="21"/>
      <c r="L96" s="21"/>
      <c r="M96" s="21"/>
      <c r="N96" s="21"/>
      <c r="O96" s="24"/>
    </row>
    <row r="97" spans="2:16" s="4" customFormat="1" ht="15.75" x14ac:dyDescent="0.25">
      <c r="B97" s="137"/>
      <c r="C97" s="120"/>
      <c r="D97" s="34" t="s">
        <v>47</v>
      </c>
      <c r="E97" s="7" t="s">
        <v>11</v>
      </c>
      <c r="F97" s="21">
        <v>0.81</v>
      </c>
      <c r="G97" s="21"/>
      <c r="H97" s="21">
        <v>0.81</v>
      </c>
      <c r="I97" s="21"/>
      <c r="J97" s="21"/>
      <c r="K97" s="21"/>
      <c r="L97" s="21"/>
      <c r="M97" s="21"/>
      <c r="N97" s="21"/>
      <c r="O97" s="24"/>
    </row>
    <row r="98" spans="2:16" s="4" customFormat="1" ht="18" customHeight="1" x14ac:dyDescent="0.25">
      <c r="B98" s="137"/>
      <c r="C98" s="38">
        <v>29</v>
      </c>
      <c r="D98" s="44" t="s">
        <v>48</v>
      </c>
      <c r="E98" s="38" t="s">
        <v>5</v>
      </c>
      <c r="F98" s="45">
        <v>7.5</v>
      </c>
      <c r="G98" s="45"/>
      <c r="H98" s="45"/>
      <c r="I98" s="45">
        <v>7.5</v>
      </c>
      <c r="J98" s="45"/>
      <c r="K98" s="45"/>
      <c r="L98" s="45"/>
      <c r="M98" s="45"/>
      <c r="N98" s="45"/>
      <c r="O98" s="46"/>
    </row>
    <row r="99" spans="2:16" s="4" customFormat="1" ht="18" customHeight="1" x14ac:dyDescent="0.25">
      <c r="B99" s="137"/>
      <c r="C99" s="119">
        <v>30</v>
      </c>
      <c r="D99" s="34" t="s">
        <v>46</v>
      </c>
      <c r="E99" s="7" t="s">
        <v>4</v>
      </c>
      <c r="F99" s="21">
        <v>33.69</v>
      </c>
      <c r="G99" s="21"/>
      <c r="H99" s="21"/>
      <c r="I99" s="21">
        <v>33.69</v>
      </c>
      <c r="J99" s="21"/>
      <c r="K99" s="21"/>
      <c r="L99" s="21"/>
      <c r="M99" s="21"/>
      <c r="N99" s="21"/>
      <c r="O99" s="24"/>
    </row>
    <row r="100" spans="2:16" s="4" customFormat="1" ht="18" customHeight="1" x14ac:dyDescent="0.25">
      <c r="B100" s="137"/>
      <c r="C100" s="120"/>
      <c r="D100" s="34" t="s">
        <v>47</v>
      </c>
      <c r="E100" s="7" t="s">
        <v>5</v>
      </c>
      <c r="F100" s="21">
        <v>9.91</v>
      </c>
      <c r="G100" s="21"/>
      <c r="H100" s="21"/>
      <c r="I100" s="21">
        <v>9.91</v>
      </c>
      <c r="J100" s="21"/>
      <c r="K100" s="21"/>
      <c r="L100" s="21"/>
      <c r="M100" s="21"/>
      <c r="N100" s="21"/>
      <c r="O100" s="24"/>
    </row>
    <row r="101" spans="2:16" s="4" customFormat="1" ht="18" customHeight="1" x14ac:dyDescent="0.25">
      <c r="B101" s="137"/>
      <c r="C101" s="7">
        <v>31</v>
      </c>
      <c r="D101" s="34" t="s">
        <v>53</v>
      </c>
      <c r="E101" s="7" t="s">
        <v>5</v>
      </c>
      <c r="F101" s="21">
        <v>83.12</v>
      </c>
      <c r="G101" s="21"/>
      <c r="H101" s="21"/>
      <c r="I101" s="21">
        <v>83.12</v>
      </c>
      <c r="J101" s="21"/>
      <c r="K101" s="21"/>
      <c r="L101" s="21"/>
      <c r="M101" s="21"/>
      <c r="N101" s="21"/>
      <c r="O101" s="24"/>
    </row>
    <row r="102" spans="2:16" s="4" customFormat="1" ht="18" customHeight="1" x14ac:dyDescent="0.25">
      <c r="B102" s="137"/>
      <c r="C102" s="7">
        <v>58</v>
      </c>
      <c r="D102" s="34" t="s">
        <v>46</v>
      </c>
      <c r="E102" s="7" t="s">
        <v>12</v>
      </c>
      <c r="F102" s="21">
        <v>42.04</v>
      </c>
      <c r="G102" s="21"/>
      <c r="H102" s="21">
        <v>42.04</v>
      </c>
      <c r="I102" s="21"/>
      <c r="J102" s="21"/>
      <c r="K102" s="21"/>
      <c r="L102" s="21"/>
      <c r="M102" s="21"/>
      <c r="N102" s="21"/>
      <c r="O102" s="24"/>
    </row>
    <row r="103" spans="2:16" s="4" customFormat="1" ht="18" customHeight="1" x14ac:dyDescent="0.25">
      <c r="B103" s="137"/>
      <c r="C103" s="7">
        <v>58</v>
      </c>
      <c r="D103" s="34" t="s">
        <v>47</v>
      </c>
      <c r="E103" s="7" t="s">
        <v>9</v>
      </c>
      <c r="F103" s="21">
        <v>12.14</v>
      </c>
      <c r="G103" s="21"/>
      <c r="H103" s="21"/>
      <c r="I103" s="21"/>
      <c r="J103" s="21"/>
      <c r="K103" s="21">
        <v>12.14</v>
      </c>
      <c r="L103" s="21"/>
      <c r="M103" s="21"/>
      <c r="N103" s="21"/>
      <c r="O103" s="24"/>
    </row>
    <row r="104" spans="2:16" s="4" customFormat="1" ht="18" customHeight="1" x14ac:dyDescent="0.25">
      <c r="B104" s="137"/>
      <c r="C104" s="37">
        <v>69</v>
      </c>
      <c r="D104" s="79" t="s">
        <v>46</v>
      </c>
      <c r="E104" s="37" t="s">
        <v>4</v>
      </c>
      <c r="F104" s="21">
        <v>43.26</v>
      </c>
      <c r="G104" s="21"/>
      <c r="H104" s="21"/>
      <c r="I104" s="21">
        <v>43.26</v>
      </c>
      <c r="J104" s="21"/>
      <c r="K104" s="21"/>
      <c r="L104" s="21"/>
      <c r="M104" s="21"/>
      <c r="N104" s="21"/>
      <c r="O104" s="24"/>
    </row>
    <row r="105" spans="2:16" s="4" customFormat="1" ht="18" customHeight="1" x14ac:dyDescent="0.25">
      <c r="B105" s="139"/>
      <c r="C105" s="80">
        <v>69</v>
      </c>
      <c r="D105" s="81" t="s">
        <v>47</v>
      </c>
      <c r="E105" s="80" t="s">
        <v>5</v>
      </c>
      <c r="F105" s="82">
        <v>9.9</v>
      </c>
      <c r="G105" s="21"/>
      <c r="H105" s="21"/>
      <c r="I105" s="21">
        <v>9.9</v>
      </c>
      <c r="J105" s="21"/>
      <c r="K105" s="21"/>
      <c r="L105" s="21"/>
      <c r="M105" s="21"/>
      <c r="N105" s="21"/>
      <c r="O105" s="24"/>
    </row>
    <row r="106" spans="2:16" s="4" customFormat="1" ht="18" customHeight="1" thickBot="1" x14ac:dyDescent="0.3">
      <c r="B106" s="140"/>
      <c r="C106" s="104" t="s">
        <v>39</v>
      </c>
      <c r="D106" s="104"/>
      <c r="E106" s="104"/>
      <c r="F106" s="87">
        <f>F59+F60+F61+F62+F63+F64+F65+F66+F67+F68+F69+F70+F71+F72+F73+F74+F75+F76+F77+F78+F79+F80+F81+F82+F83+F84+F85+F86+F87+F93+F94+F95+F96+F97+F98+F99+F100+F101+F102+F103+F104+F105</f>
        <v>819.51</v>
      </c>
      <c r="G106" s="69">
        <f t="shared" ref="G106:O106" si="2">G59+G60+G61+G62+G63+G64+G65+G66+G67+G68+G69+G70+G71+G72+G73+G74+G75+G76+G77+G78+G79+G80+G81+G82+G83+G84+G85+G86+G87+G93+G94+G95+G96+G97+G98+G99+G100+G101+G102+G103+G104+G105</f>
        <v>0</v>
      </c>
      <c r="H106" s="51">
        <f t="shared" si="2"/>
        <v>84.78</v>
      </c>
      <c r="I106" s="51">
        <f t="shared" si="2"/>
        <v>187.38</v>
      </c>
      <c r="J106" s="51">
        <f t="shared" si="2"/>
        <v>0</v>
      </c>
      <c r="K106" s="51">
        <f t="shared" si="2"/>
        <v>418.0200000000001</v>
      </c>
      <c r="L106" s="51">
        <f t="shared" si="2"/>
        <v>0</v>
      </c>
      <c r="M106" s="51"/>
      <c r="N106" s="51">
        <f t="shared" si="2"/>
        <v>118.24</v>
      </c>
      <c r="O106" s="52">
        <f t="shared" si="2"/>
        <v>11.09</v>
      </c>
      <c r="P106" s="27">
        <f>H106+I106+K106+N106+O106</f>
        <v>819.5100000000001</v>
      </c>
    </row>
    <row r="107" spans="2:16" s="4" customFormat="1" ht="18" customHeight="1" x14ac:dyDescent="0.25">
      <c r="B107" s="139" t="s">
        <v>40</v>
      </c>
      <c r="C107" s="85">
        <v>72</v>
      </c>
      <c r="D107" s="85">
        <v>1</v>
      </c>
      <c r="E107" s="85">
        <v>1217</v>
      </c>
      <c r="F107" s="84">
        <v>25.69</v>
      </c>
      <c r="G107" s="45">
        <v>25.69</v>
      </c>
      <c r="H107" s="45"/>
      <c r="I107" s="45"/>
      <c r="J107" s="45"/>
      <c r="K107" s="45"/>
      <c r="L107" s="56"/>
      <c r="M107" s="56"/>
      <c r="N107" s="45"/>
      <c r="O107" s="46"/>
    </row>
    <row r="108" spans="2:16" s="4" customFormat="1" ht="18" customHeight="1" thickBot="1" x14ac:dyDescent="0.3">
      <c r="B108" s="140"/>
      <c r="C108" s="104" t="s">
        <v>41</v>
      </c>
      <c r="D108" s="104"/>
      <c r="E108" s="143"/>
      <c r="F108" s="87">
        <f>SUM(F107:F107)</f>
        <v>25.69</v>
      </c>
      <c r="G108" s="69">
        <f>SUM(G107:G107)</f>
        <v>25.69</v>
      </c>
      <c r="H108" s="51"/>
      <c r="I108" s="51"/>
      <c r="J108" s="51"/>
      <c r="K108" s="51"/>
      <c r="L108" s="57"/>
      <c r="M108" s="57"/>
      <c r="N108" s="58"/>
      <c r="O108" s="59"/>
    </row>
    <row r="109" spans="2:16" s="4" customFormat="1" ht="18" customHeight="1" x14ac:dyDescent="0.25">
      <c r="B109" s="137" t="s">
        <v>42</v>
      </c>
      <c r="C109" s="106">
        <v>3</v>
      </c>
      <c r="D109" s="53" t="s">
        <v>46</v>
      </c>
      <c r="E109" s="38" t="s">
        <v>13</v>
      </c>
      <c r="F109" s="45">
        <v>16.309999999999999</v>
      </c>
      <c r="G109" s="45">
        <v>16.309999999999999</v>
      </c>
      <c r="H109" s="45"/>
      <c r="I109" s="45"/>
      <c r="J109" s="45"/>
      <c r="K109" s="45"/>
      <c r="L109" s="45"/>
      <c r="M109" s="45"/>
      <c r="N109" s="45"/>
      <c r="O109" s="46"/>
    </row>
    <row r="110" spans="2:16" s="4" customFormat="1" ht="18" customHeight="1" x14ac:dyDescent="0.25">
      <c r="B110" s="137"/>
      <c r="C110" s="106"/>
      <c r="D110" s="33" t="s">
        <v>47</v>
      </c>
      <c r="E110" s="7" t="s">
        <v>7</v>
      </c>
      <c r="F110" s="21">
        <v>38.229999999999997</v>
      </c>
      <c r="G110" s="21"/>
      <c r="H110" s="21"/>
      <c r="I110" s="21"/>
      <c r="J110" s="21"/>
      <c r="K110" s="21"/>
      <c r="L110" s="21"/>
      <c r="M110" s="21"/>
      <c r="N110" s="21">
        <v>38.229999999999997</v>
      </c>
      <c r="O110" s="24"/>
    </row>
    <row r="111" spans="2:16" s="4" customFormat="1" ht="18" customHeight="1" x14ac:dyDescent="0.25">
      <c r="B111" s="137"/>
      <c r="C111" s="106"/>
      <c r="D111" s="33" t="s">
        <v>48</v>
      </c>
      <c r="E111" s="7" t="s">
        <v>3</v>
      </c>
      <c r="F111" s="21">
        <v>4.17</v>
      </c>
      <c r="G111" s="21"/>
      <c r="H111" s="21"/>
      <c r="I111" s="21"/>
      <c r="J111" s="21"/>
      <c r="K111" s="21"/>
      <c r="L111" s="21"/>
      <c r="M111" s="21"/>
      <c r="N111" s="21"/>
      <c r="O111" s="24">
        <v>4.17</v>
      </c>
    </row>
    <row r="112" spans="2:16" s="4" customFormat="1" ht="18" customHeight="1" x14ac:dyDescent="0.25">
      <c r="B112" s="137"/>
      <c r="C112" s="106"/>
      <c r="D112" s="33" t="s">
        <v>49</v>
      </c>
      <c r="E112" s="7" t="s">
        <v>3</v>
      </c>
      <c r="F112" s="21">
        <v>1.53</v>
      </c>
      <c r="G112" s="21"/>
      <c r="H112" s="21"/>
      <c r="I112" s="21"/>
      <c r="J112" s="21"/>
      <c r="K112" s="21"/>
      <c r="L112" s="21"/>
      <c r="M112" s="21"/>
      <c r="N112" s="21"/>
      <c r="O112" s="24">
        <v>1.53</v>
      </c>
    </row>
    <row r="113" spans="2:15" s="4" customFormat="1" ht="18" customHeight="1" x14ac:dyDescent="0.25">
      <c r="B113" s="137"/>
      <c r="C113" s="120"/>
      <c r="D113" s="33" t="s">
        <v>50</v>
      </c>
      <c r="E113" s="7" t="s">
        <v>10</v>
      </c>
      <c r="F113" s="21">
        <v>2.73</v>
      </c>
      <c r="G113" s="21"/>
      <c r="H113" s="21"/>
      <c r="I113" s="21"/>
      <c r="J113" s="21"/>
      <c r="K113" s="21"/>
      <c r="L113" s="21"/>
      <c r="M113" s="21"/>
      <c r="N113" s="21"/>
      <c r="O113" s="24">
        <v>2.73</v>
      </c>
    </row>
    <row r="114" spans="2:15" s="4" customFormat="1" ht="18" customHeight="1" x14ac:dyDescent="0.25">
      <c r="B114" s="137"/>
      <c r="C114" s="119">
        <v>4</v>
      </c>
      <c r="D114" s="33" t="s">
        <v>46</v>
      </c>
      <c r="E114" s="7" t="s">
        <v>13</v>
      </c>
      <c r="F114" s="21">
        <v>18.510000000000002</v>
      </c>
      <c r="G114" s="21">
        <v>18.510000000000002</v>
      </c>
      <c r="H114" s="21"/>
      <c r="I114" s="21"/>
      <c r="J114" s="21"/>
      <c r="K114" s="21"/>
      <c r="L114" s="21"/>
      <c r="M114" s="21"/>
      <c r="N114" s="21"/>
      <c r="O114" s="24"/>
    </row>
    <row r="115" spans="2:15" s="4" customFormat="1" ht="18" customHeight="1" x14ac:dyDescent="0.25">
      <c r="B115" s="137"/>
      <c r="C115" s="120"/>
      <c r="D115" s="33" t="s">
        <v>47</v>
      </c>
      <c r="E115" s="7" t="s">
        <v>9</v>
      </c>
      <c r="F115" s="21">
        <v>34.25</v>
      </c>
      <c r="G115" s="21"/>
      <c r="H115" s="21"/>
      <c r="I115" s="21"/>
      <c r="J115" s="21"/>
      <c r="K115" s="21">
        <v>34.25</v>
      </c>
      <c r="L115" s="21"/>
      <c r="M115" s="21"/>
      <c r="N115" s="21"/>
      <c r="O115" s="24"/>
    </row>
    <row r="116" spans="2:15" s="4" customFormat="1" ht="18" customHeight="1" x14ac:dyDescent="0.25">
      <c r="B116" s="137"/>
      <c r="C116" s="119">
        <v>5</v>
      </c>
      <c r="D116" s="34" t="s">
        <v>46</v>
      </c>
      <c r="E116" s="7" t="s">
        <v>6</v>
      </c>
      <c r="F116" s="21">
        <v>1.25</v>
      </c>
      <c r="G116" s="21"/>
      <c r="H116" s="21"/>
      <c r="I116" s="21"/>
      <c r="J116" s="21">
        <v>1.25</v>
      </c>
      <c r="K116" s="21"/>
      <c r="L116" s="21"/>
      <c r="M116" s="21"/>
      <c r="N116" s="21"/>
      <c r="O116" s="24"/>
    </row>
    <row r="117" spans="2:15" s="4" customFormat="1" ht="18" customHeight="1" x14ac:dyDescent="0.25">
      <c r="B117" s="137"/>
      <c r="C117" s="106"/>
      <c r="D117" s="34" t="s">
        <v>47</v>
      </c>
      <c r="E117" s="7" t="s">
        <v>7</v>
      </c>
      <c r="F117" s="21">
        <v>32.35</v>
      </c>
      <c r="G117" s="21"/>
      <c r="H117" s="21"/>
      <c r="I117" s="21"/>
      <c r="J117" s="21"/>
      <c r="K117" s="21"/>
      <c r="L117" s="21"/>
      <c r="M117" s="21"/>
      <c r="N117" s="21">
        <v>32.35</v>
      </c>
      <c r="O117" s="24"/>
    </row>
    <row r="118" spans="2:15" s="4" customFormat="1" ht="18" customHeight="1" x14ac:dyDescent="0.25">
      <c r="B118" s="137"/>
      <c r="C118" s="106"/>
      <c r="D118" s="34" t="s">
        <v>48</v>
      </c>
      <c r="E118" s="7" t="s">
        <v>7</v>
      </c>
      <c r="F118" s="21">
        <v>2.08</v>
      </c>
      <c r="G118" s="21"/>
      <c r="H118" s="21"/>
      <c r="I118" s="21"/>
      <c r="J118" s="21"/>
      <c r="K118" s="21"/>
      <c r="L118" s="21"/>
      <c r="M118" s="21"/>
      <c r="N118" s="21">
        <v>2.08</v>
      </c>
      <c r="O118" s="24"/>
    </row>
    <row r="119" spans="2:15" s="4" customFormat="1" ht="18" customHeight="1" x14ac:dyDescent="0.25">
      <c r="B119" s="137"/>
      <c r="C119" s="106"/>
      <c r="D119" s="34" t="s">
        <v>49</v>
      </c>
      <c r="E119" s="7" t="s">
        <v>7</v>
      </c>
      <c r="F119" s="21">
        <v>4.45</v>
      </c>
      <c r="G119" s="21"/>
      <c r="H119" s="21"/>
      <c r="I119" s="21"/>
      <c r="J119" s="21"/>
      <c r="K119" s="21"/>
      <c r="L119" s="21"/>
      <c r="M119" s="21"/>
      <c r="N119" s="21">
        <v>4.45</v>
      </c>
      <c r="O119" s="24"/>
    </row>
    <row r="120" spans="2:15" s="4" customFormat="1" ht="18" customHeight="1" x14ac:dyDescent="0.25">
      <c r="B120" s="137"/>
      <c r="C120" s="106"/>
      <c r="D120" s="34" t="s">
        <v>51</v>
      </c>
      <c r="E120" s="7" t="s">
        <v>3</v>
      </c>
      <c r="F120" s="21">
        <v>10.64</v>
      </c>
      <c r="G120" s="21"/>
      <c r="H120" s="21"/>
      <c r="I120" s="21"/>
      <c r="J120" s="21"/>
      <c r="K120" s="21"/>
      <c r="L120" s="21"/>
      <c r="M120" s="21"/>
      <c r="N120" s="21"/>
      <c r="O120" s="24">
        <v>10.64</v>
      </c>
    </row>
    <row r="121" spans="2:15" s="4" customFormat="1" ht="18" customHeight="1" x14ac:dyDescent="0.25">
      <c r="B121" s="137"/>
      <c r="C121" s="106"/>
      <c r="D121" s="34" t="s">
        <v>50</v>
      </c>
      <c r="E121" s="7" t="s">
        <v>3</v>
      </c>
      <c r="F121" s="21">
        <v>5.42</v>
      </c>
      <c r="G121" s="21"/>
      <c r="H121" s="21"/>
      <c r="I121" s="21"/>
      <c r="J121" s="21"/>
      <c r="K121" s="21"/>
      <c r="L121" s="21"/>
      <c r="M121" s="21"/>
      <c r="N121" s="21"/>
      <c r="O121" s="24">
        <v>5.42</v>
      </c>
    </row>
    <row r="122" spans="2:15" s="4" customFormat="1" ht="18" customHeight="1" x14ac:dyDescent="0.25">
      <c r="B122" s="137"/>
      <c r="C122" s="120"/>
      <c r="D122" s="34" t="s">
        <v>55</v>
      </c>
      <c r="E122" s="7" t="s">
        <v>10</v>
      </c>
      <c r="F122" s="21">
        <v>4.0999999999999996</v>
      </c>
      <c r="G122" s="21"/>
      <c r="H122" s="21"/>
      <c r="I122" s="21"/>
      <c r="J122" s="21"/>
      <c r="K122" s="21"/>
      <c r="L122" s="21"/>
      <c r="M122" s="21"/>
      <c r="N122" s="21"/>
      <c r="O122" s="24">
        <v>4.0999999999999996</v>
      </c>
    </row>
    <row r="123" spans="2:15" s="4" customFormat="1" ht="18" customHeight="1" x14ac:dyDescent="0.25">
      <c r="B123" s="137"/>
      <c r="C123" s="119">
        <v>6</v>
      </c>
      <c r="D123" s="34" t="s">
        <v>46</v>
      </c>
      <c r="E123" s="7" t="s">
        <v>7</v>
      </c>
      <c r="F123" s="21">
        <v>50.36</v>
      </c>
      <c r="G123" s="21"/>
      <c r="H123" s="21"/>
      <c r="I123" s="21"/>
      <c r="J123" s="21"/>
      <c r="K123" s="21"/>
      <c r="L123" s="21"/>
      <c r="M123" s="21"/>
      <c r="N123" s="21">
        <v>50.36</v>
      </c>
      <c r="O123" s="24"/>
    </row>
    <row r="124" spans="2:15" s="4" customFormat="1" ht="18" customHeight="1" x14ac:dyDescent="0.25">
      <c r="B124" s="137"/>
      <c r="C124" s="106"/>
      <c r="D124" s="34" t="s">
        <v>47</v>
      </c>
      <c r="E124" s="7" t="s">
        <v>7</v>
      </c>
      <c r="F124" s="21">
        <v>0.26</v>
      </c>
      <c r="G124" s="21"/>
      <c r="H124" s="21"/>
      <c r="I124" s="21"/>
      <c r="J124" s="21"/>
      <c r="K124" s="21"/>
      <c r="L124" s="21"/>
      <c r="M124" s="21"/>
      <c r="N124" s="21">
        <v>0.26</v>
      </c>
      <c r="O124" s="24"/>
    </row>
    <row r="125" spans="2:15" s="4" customFormat="1" ht="18" customHeight="1" x14ac:dyDescent="0.25">
      <c r="B125" s="137"/>
      <c r="C125" s="120"/>
      <c r="D125" s="34" t="s">
        <v>48</v>
      </c>
      <c r="E125" s="7" t="s">
        <v>3</v>
      </c>
      <c r="F125" s="21">
        <v>14.05</v>
      </c>
      <c r="G125" s="21"/>
      <c r="H125" s="21"/>
      <c r="I125" s="21"/>
      <c r="J125" s="21"/>
      <c r="K125" s="21"/>
      <c r="L125" s="21"/>
      <c r="M125" s="21"/>
      <c r="N125" s="21"/>
      <c r="O125" s="24">
        <v>14.05</v>
      </c>
    </row>
    <row r="126" spans="2:15" s="4" customFormat="1" ht="18" customHeight="1" thickBot="1" x14ac:dyDescent="0.3">
      <c r="B126" s="138"/>
      <c r="C126" s="31">
        <v>11</v>
      </c>
      <c r="D126" s="35" t="s">
        <v>46</v>
      </c>
      <c r="E126" s="31" t="s">
        <v>12</v>
      </c>
      <c r="F126" s="25">
        <v>69.040000000000006</v>
      </c>
      <c r="G126" s="25"/>
      <c r="H126" s="25">
        <v>69.040000000000006</v>
      </c>
      <c r="I126" s="25"/>
      <c r="J126" s="25"/>
      <c r="K126" s="25"/>
      <c r="L126" s="25"/>
      <c r="M126" s="25"/>
      <c r="N126" s="25"/>
      <c r="O126" s="26"/>
    </row>
    <row r="127" spans="2:15" s="10" customFormat="1" ht="19.5" customHeight="1" x14ac:dyDescent="0.25">
      <c r="B127" s="125" t="s">
        <v>20</v>
      </c>
      <c r="C127" s="128" t="s">
        <v>21</v>
      </c>
      <c r="D127" s="131" t="s">
        <v>22</v>
      </c>
      <c r="E127" s="134" t="s">
        <v>23</v>
      </c>
      <c r="F127" s="100" t="s">
        <v>24</v>
      </c>
      <c r="G127" s="108" t="s">
        <v>25</v>
      </c>
      <c r="H127" s="108" t="s">
        <v>26</v>
      </c>
      <c r="I127" s="100" t="s">
        <v>27</v>
      </c>
      <c r="J127" s="100" t="s">
        <v>28</v>
      </c>
      <c r="K127" s="100" t="s">
        <v>30</v>
      </c>
      <c r="L127" s="110" t="s">
        <v>31</v>
      </c>
      <c r="M127" s="100" t="s">
        <v>44</v>
      </c>
      <c r="N127" s="100" t="s">
        <v>33</v>
      </c>
      <c r="O127" s="102" t="s">
        <v>32</v>
      </c>
    </row>
    <row r="128" spans="2:15" s="10" customFormat="1" ht="19.5" customHeight="1" x14ac:dyDescent="0.25">
      <c r="B128" s="126"/>
      <c r="C128" s="129"/>
      <c r="D128" s="132"/>
      <c r="E128" s="135"/>
      <c r="F128" s="101"/>
      <c r="G128" s="109"/>
      <c r="H128" s="109"/>
      <c r="I128" s="101"/>
      <c r="J128" s="101"/>
      <c r="K128" s="101"/>
      <c r="L128" s="111"/>
      <c r="M128" s="101"/>
      <c r="N128" s="101"/>
      <c r="O128" s="103"/>
    </row>
    <row r="129" spans="2:16" s="10" customFormat="1" ht="19.5" customHeight="1" x14ac:dyDescent="0.25">
      <c r="B129" s="126"/>
      <c r="C129" s="129"/>
      <c r="D129" s="132"/>
      <c r="E129" s="135"/>
      <c r="F129" s="101"/>
      <c r="G129" s="109"/>
      <c r="H129" s="109"/>
      <c r="I129" s="101"/>
      <c r="J129" s="101"/>
      <c r="K129" s="101"/>
      <c r="L129" s="111"/>
      <c r="M129" s="101"/>
      <c r="N129" s="101"/>
      <c r="O129" s="103"/>
    </row>
    <row r="130" spans="2:16" s="10" customFormat="1" ht="19.5" customHeight="1" x14ac:dyDescent="0.25">
      <c r="B130" s="127"/>
      <c r="C130" s="130"/>
      <c r="D130" s="133"/>
      <c r="E130" s="136"/>
      <c r="F130" s="11" t="s">
        <v>29</v>
      </c>
      <c r="G130" s="11" t="s">
        <v>29</v>
      </c>
      <c r="H130" s="11" t="s">
        <v>29</v>
      </c>
      <c r="I130" s="11" t="s">
        <v>29</v>
      </c>
      <c r="J130" s="11" t="s">
        <v>29</v>
      </c>
      <c r="K130" s="11" t="s">
        <v>29</v>
      </c>
      <c r="L130" s="13" t="s">
        <v>29</v>
      </c>
      <c r="M130" s="13" t="s">
        <v>29</v>
      </c>
      <c r="N130" s="13" t="s">
        <v>29</v>
      </c>
      <c r="O130" s="12" t="s">
        <v>29</v>
      </c>
    </row>
    <row r="131" spans="2:16" s="9" customFormat="1" ht="14.25" customHeight="1" thickBot="1" x14ac:dyDescent="0.25">
      <c r="B131" s="14">
        <v>1</v>
      </c>
      <c r="C131" s="15">
        <v>2</v>
      </c>
      <c r="D131" s="15">
        <v>3</v>
      </c>
      <c r="E131" s="16">
        <v>4</v>
      </c>
      <c r="F131" s="16">
        <v>5</v>
      </c>
      <c r="G131" s="16">
        <v>6</v>
      </c>
      <c r="H131" s="16">
        <v>7</v>
      </c>
      <c r="I131" s="16">
        <v>8</v>
      </c>
      <c r="J131" s="16">
        <v>9</v>
      </c>
      <c r="K131" s="16">
        <v>10</v>
      </c>
      <c r="L131" s="17">
        <v>11</v>
      </c>
      <c r="M131" s="17">
        <v>12</v>
      </c>
      <c r="N131" s="15">
        <v>13</v>
      </c>
      <c r="O131" s="18">
        <v>14</v>
      </c>
    </row>
    <row r="132" spans="2:16" s="4" customFormat="1" ht="18" customHeight="1" x14ac:dyDescent="0.25">
      <c r="B132" s="112" t="s">
        <v>42</v>
      </c>
      <c r="C132" s="89">
        <v>11</v>
      </c>
      <c r="D132" s="90" t="s">
        <v>47</v>
      </c>
      <c r="E132" s="91" t="s">
        <v>14</v>
      </c>
      <c r="F132" s="92">
        <v>18.3</v>
      </c>
      <c r="G132" s="92"/>
      <c r="H132" s="92"/>
      <c r="I132" s="92"/>
      <c r="J132" s="92"/>
      <c r="K132" s="92"/>
      <c r="L132" s="92"/>
      <c r="M132" s="92"/>
      <c r="N132" s="92">
        <v>18.3</v>
      </c>
      <c r="O132" s="93"/>
    </row>
    <row r="133" spans="2:16" s="4" customFormat="1" ht="18" customHeight="1" x14ac:dyDescent="0.25">
      <c r="B133" s="113"/>
      <c r="C133" s="7">
        <v>104</v>
      </c>
      <c r="D133" s="34" t="s">
        <v>46</v>
      </c>
      <c r="E133" s="6">
        <v>1208</v>
      </c>
      <c r="F133" s="21">
        <v>16.309999999999999</v>
      </c>
      <c r="G133" s="21">
        <v>16.309999999999999</v>
      </c>
      <c r="H133" s="21"/>
      <c r="I133" s="21"/>
      <c r="J133" s="21"/>
      <c r="K133" s="21"/>
      <c r="L133" s="21"/>
      <c r="M133" s="21"/>
      <c r="N133" s="21"/>
      <c r="O133" s="94"/>
    </row>
    <row r="134" spans="2:16" s="4" customFormat="1" ht="18" customHeight="1" x14ac:dyDescent="0.25">
      <c r="B134" s="113"/>
      <c r="C134" s="7" t="s">
        <v>15</v>
      </c>
      <c r="D134" s="34" t="s">
        <v>53</v>
      </c>
      <c r="E134" s="6">
        <v>6101</v>
      </c>
      <c r="F134" s="21">
        <v>79.650000000000006</v>
      </c>
      <c r="G134" s="21"/>
      <c r="H134" s="21"/>
      <c r="I134" s="21"/>
      <c r="J134" s="21"/>
      <c r="K134" s="21"/>
      <c r="L134" s="21"/>
      <c r="M134" s="21">
        <v>79.650000000000006</v>
      </c>
      <c r="N134" s="21"/>
      <c r="O134" s="94"/>
    </row>
    <row r="135" spans="2:16" s="4" customFormat="1" ht="18" customHeight="1" x14ac:dyDescent="0.25">
      <c r="B135" s="113"/>
      <c r="C135" s="7">
        <v>109</v>
      </c>
      <c r="D135" s="34" t="s">
        <v>53</v>
      </c>
      <c r="E135" s="6">
        <v>1209</v>
      </c>
      <c r="F135" s="21">
        <v>33.28</v>
      </c>
      <c r="G135" s="21">
        <v>33.28</v>
      </c>
      <c r="H135" s="21"/>
      <c r="I135" s="21"/>
      <c r="J135" s="21"/>
      <c r="K135" s="21"/>
      <c r="L135" s="21"/>
      <c r="M135" s="21"/>
      <c r="N135" s="21"/>
      <c r="O135" s="94"/>
    </row>
    <row r="136" spans="2:16" s="4" customFormat="1" ht="18" customHeight="1" x14ac:dyDescent="0.25">
      <c r="B136" s="113"/>
      <c r="C136" s="7">
        <v>134</v>
      </c>
      <c r="D136" s="34" t="s">
        <v>48</v>
      </c>
      <c r="E136" s="6">
        <v>3106</v>
      </c>
      <c r="F136" s="21">
        <v>0.79</v>
      </c>
      <c r="G136" s="21"/>
      <c r="H136" s="21"/>
      <c r="I136" s="21"/>
      <c r="J136" s="21">
        <v>0.79</v>
      </c>
      <c r="K136" s="21"/>
      <c r="L136" s="21"/>
      <c r="M136" s="21"/>
      <c r="N136" s="21"/>
      <c r="O136" s="94"/>
    </row>
    <row r="137" spans="2:16" s="4" customFormat="1" ht="18" customHeight="1" x14ac:dyDescent="0.25">
      <c r="B137" s="113"/>
      <c r="C137" s="119">
        <v>155</v>
      </c>
      <c r="D137" s="34" t="s">
        <v>46</v>
      </c>
      <c r="E137" s="6" t="s">
        <v>16</v>
      </c>
      <c r="F137" s="21">
        <v>33.42</v>
      </c>
      <c r="G137" s="21"/>
      <c r="H137" s="21"/>
      <c r="I137" s="21"/>
      <c r="J137" s="21"/>
      <c r="K137" s="21"/>
      <c r="L137" s="21"/>
      <c r="M137" s="21"/>
      <c r="N137" s="21">
        <v>33.42</v>
      </c>
      <c r="O137" s="94"/>
    </row>
    <row r="138" spans="2:16" s="4" customFormat="1" ht="18" customHeight="1" x14ac:dyDescent="0.25">
      <c r="B138" s="113"/>
      <c r="C138" s="120"/>
      <c r="D138" s="34" t="s">
        <v>47</v>
      </c>
      <c r="E138" s="6" t="s">
        <v>3</v>
      </c>
      <c r="F138" s="21">
        <v>2.12</v>
      </c>
      <c r="G138" s="21"/>
      <c r="H138" s="21"/>
      <c r="I138" s="21"/>
      <c r="J138" s="21"/>
      <c r="K138" s="21"/>
      <c r="L138" s="21"/>
      <c r="M138" s="21"/>
      <c r="N138" s="21"/>
      <c r="O138" s="94">
        <v>2.12</v>
      </c>
    </row>
    <row r="139" spans="2:16" s="4" customFormat="1" ht="18" customHeight="1" x14ac:dyDescent="0.25">
      <c r="B139" s="113"/>
      <c r="C139" s="119">
        <v>156</v>
      </c>
      <c r="D139" s="34" t="s">
        <v>46</v>
      </c>
      <c r="E139" s="6" t="s">
        <v>16</v>
      </c>
      <c r="F139" s="21">
        <v>72.61</v>
      </c>
      <c r="G139" s="21"/>
      <c r="H139" s="21"/>
      <c r="I139" s="21"/>
      <c r="J139" s="21"/>
      <c r="K139" s="21"/>
      <c r="L139" s="21"/>
      <c r="M139" s="21"/>
      <c r="N139" s="21">
        <v>72.61</v>
      </c>
      <c r="O139" s="94"/>
    </row>
    <row r="140" spans="2:16" s="4" customFormat="1" ht="18" customHeight="1" x14ac:dyDescent="0.25">
      <c r="B140" s="113"/>
      <c r="C140" s="106"/>
      <c r="D140" s="79" t="s">
        <v>47</v>
      </c>
      <c r="E140" s="71" t="s">
        <v>3</v>
      </c>
      <c r="F140" s="21">
        <v>13.97</v>
      </c>
      <c r="G140" s="21"/>
      <c r="H140" s="21"/>
      <c r="I140" s="21"/>
      <c r="J140" s="21"/>
      <c r="K140" s="21"/>
      <c r="L140" s="21"/>
      <c r="M140" s="21"/>
      <c r="N140" s="21"/>
      <c r="O140" s="94">
        <v>13.97</v>
      </c>
    </row>
    <row r="141" spans="2:16" s="4" customFormat="1" ht="18" customHeight="1" x14ac:dyDescent="0.25">
      <c r="B141" s="114"/>
      <c r="C141" s="141">
        <v>158</v>
      </c>
      <c r="D141" s="81" t="s">
        <v>46</v>
      </c>
      <c r="E141" s="75" t="s">
        <v>6</v>
      </c>
      <c r="F141" s="83">
        <v>2.25</v>
      </c>
      <c r="G141" s="45"/>
      <c r="H141" s="45"/>
      <c r="I141" s="45"/>
      <c r="J141" s="45">
        <v>2.25</v>
      </c>
      <c r="K141" s="45"/>
      <c r="L141" s="45"/>
      <c r="M141" s="45"/>
      <c r="N141" s="45"/>
      <c r="O141" s="95"/>
    </row>
    <row r="142" spans="2:16" s="4" customFormat="1" ht="18" customHeight="1" x14ac:dyDescent="0.25">
      <c r="B142" s="114"/>
      <c r="C142" s="141"/>
      <c r="D142" s="81" t="s">
        <v>47</v>
      </c>
      <c r="E142" s="75" t="s">
        <v>9</v>
      </c>
      <c r="F142" s="82">
        <v>50.41</v>
      </c>
      <c r="G142" s="21"/>
      <c r="H142" s="21"/>
      <c r="I142" s="21"/>
      <c r="J142" s="21"/>
      <c r="K142" s="21">
        <v>50.41</v>
      </c>
      <c r="L142" s="21"/>
      <c r="M142" s="21"/>
      <c r="N142" s="21"/>
      <c r="O142" s="94"/>
    </row>
    <row r="143" spans="2:16" s="4" customFormat="1" ht="18" customHeight="1" thickBot="1" x14ac:dyDescent="0.3">
      <c r="B143" s="115"/>
      <c r="C143" s="144" t="s">
        <v>43</v>
      </c>
      <c r="D143" s="144"/>
      <c r="E143" s="145"/>
      <c r="F143" s="96">
        <f t="shared" ref="F143:O143" si="3">F109+F110+F111+F112+F113+F114+F115+F116+F117+F118+F119+F120+F121+F122+F123+F124+F125+F126+F132+F133+F134+F135+F136+F137+F138+F139+F140+F141+F142</f>
        <v>632.84</v>
      </c>
      <c r="G143" s="97">
        <f t="shared" si="3"/>
        <v>84.41</v>
      </c>
      <c r="H143" s="98">
        <f t="shared" si="3"/>
        <v>69.040000000000006</v>
      </c>
      <c r="I143" s="98">
        <f t="shared" si="3"/>
        <v>0</v>
      </c>
      <c r="J143" s="98">
        <f t="shared" si="3"/>
        <v>4.29</v>
      </c>
      <c r="K143" s="98">
        <f t="shared" si="3"/>
        <v>84.66</v>
      </c>
      <c r="L143" s="98">
        <f t="shared" si="3"/>
        <v>0</v>
      </c>
      <c r="M143" s="98">
        <f t="shared" si="3"/>
        <v>79.650000000000006</v>
      </c>
      <c r="N143" s="98">
        <f t="shared" si="3"/>
        <v>252.06</v>
      </c>
      <c r="O143" s="99">
        <f t="shared" si="3"/>
        <v>58.73</v>
      </c>
      <c r="P143" s="27">
        <f>G143+H143+I143+J143+K143+L143+M143+N143+O143</f>
        <v>632.83999999999992</v>
      </c>
    </row>
    <row r="144" spans="2:16" s="5" customFormat="1" ht="16.5" thickBot="1" x14ac:dyDescent="0.3">
      <c r="B144" s="28"/>
      <c r="F144" s="29"/>
      <c r="G144" s="29"/>
      <c r="H144" s="29"/>
      <c r="I144" s="29"/>
      <c r="J144" s="29"/>
      <c r="K144" s="29"/>
      <c r="L144" s="29"/>
      <c r="M144" s="29"/>
      <c r="N144" s="29"/>
      <c r="O144" s="29"/>
    </row>
    <row r="145" spans="2:16" s="4" customFormat="1" ht="31.5" customHeight="1" thickBot="1" x14ac:dyDescent="0.3">
      <c r="B145" s="150" t="s">
        <v>45</v>
      </c>
      <c r="C145" s="151"/>
      <c r="D145" s="151"/>
      <c r="E145" s="151"/>
      <c r="F145" s="30">
        <f t="shared" ref="F145:O145" si="4">SUM(F143)+F108+F106+F58+F56</f>
        <v>1868.46</v>
      </c>
      <c r="G145" s="30">
        <f t="shared" si="4"/>
        <v>110.1</v>
      </c>
      <c r="H145" s="30">
        <f t="shared" si="4"/>
        <v>153.82</v>
      </c>
      <c r="I145" s="30">
        <f t="shared" si="4"/>
        <v>242.42</v>
      </c>
      <c r="J145" s="30">
        <f t="shared" si="4"/>
        <v>45.65</v>
      </c>
      <c r="K145" s="30">
        <f t="shared" si="4"/>
        <v>640.59</v>
      </c>
      <c r="L145" s="30">
        <f t="shared" si="4"/>
        <v>117.80000000000001</v>
      </c>
      <c r="M145" s="30">
        <f t="shared" si="4"/>
        <v>79.650000000000006</v>
      </c>
      <c r="N145" s="30">
        <f t="shared" si="4"/>
        <v>370.3</v>
      </c>
      <c r="O145" s="30">
        <f t="shared" si="4"/>
        <v>108.13</v>
      </c>
      <c r="P145" s="27">
        <f>G145+H145+I145+J145+K145+L145+M145+N145+O145</f>
        <v>1868.46</v>
      </c>
    </row>
    <row r="146" spans="2:16" ht="15.75" thickBot="1" x14ac:dyDescent="0.3">
      <c r="B146" s="2"/>
    </row>
    <row r="147" spans="2:16" s="4" customFormat="1" ht="30" customHeight="1" thickBot="1" x14ac:dyDescent="0.3">
      <c r="B147" s="146" t="s">
        <v>56</v>
      </c>
      <c r="C147" s="147"/>
      <c r="D147" s="147"/>
      <c r="E147" s="147"/>
      <c r="F147" s="66">
        <v>18670.349999999999</v>
      </c>
    </row>
    <row r="148" spans="2:16" ht="16.5" thickBot="1" x14ac:dyDescent="0.3">
      <c r="B148" s="64"/>
      <c r="C148" s="65"/>
      <c r="D148" s="65"/>
      <c r="E148" s="65"/>
      <c r="F148" s="67"/>
    </row>
    <row r="149" spans="2:16" ht="45.75" customHeight="1" thickBot="1" x14ac:dyDescent="0.3">
      <c r="B149" s="146" t="s">
        <v>57</v>
      </c>
      <c r="C149" s="147"/>
      <c r="D149" s="147"/>
      <c r="E149" s="147"/>
      <c r="F149" s="68">
        <f>F145/F147*100</f>
        <v>10.007632422530913</v>
      </c>
    </row>
    <row r="150" spans="2:16" ht="16.5" thickBot="1" x14ac:dyDescent="0.3">
      <c r="B150" s="64"/>
      <c r="C150" s="65"/>
      <c r="D150" s="65"/>
      <c r="E150" s="65"/>
      <c r="F150" s="67"/>
    </row>
    <row r="151" spans="2:16" s="4" customFormat="1" ht="27.75" customHeight="1" thickBot="1" x14ac:dyDescent="0.3">
      <c r="B151" s="146" t="s">
        <v>58</v>
      </c>
      <c r="C151" s="147"/>
      <c r="D151" s="147"/>
      <c r="E151" s="147"/>
      <c r="F151" s="66">
        <v>4.28</v>
      </c>
    </row>
    <row r="152" spans="2:16" x14ac:dyDescent="0.25">
      <c r="B152" s="2"/>
    </row>
    <row r="153" spans="2:16" x14ac:dyDescent="0.25">
      <c r="B153" s="2"/>
    </row>
    <row r="154" spans="2:16" x14ac:dyDescent="0.25">
      <c r="B154" s="2"/>
    </row>
    <row r="155" spans="2:16" x14ac:dyDescent="0.25">
      <c r="B155" s="2"/>
    </row>
    <row r="156" spans="2:16" x14ac:dyDescent="0.25">
      <c r="B156" s="2"/>
    </row>
    <row r="157" spans="2:16" x14ac:dyDescent="0.25">
      <c r="B157" s="2"/>
    </row>
    <row r="158" spans="2:16" x14ac:dyDescent="0.25">
      <c r="B158" s="2"/>
    </row>
    <row r="159" spans="2:16" x14ac:dyDescent="0.25">
      <c r="B159" s="2"/>
    </row>
    <row r="160" spans="2:16" x14ac:dyDescent="0.25">
      <c r="B160" s="2"/>
    </row>
    <row r="161" spans="2:2" x14ac:dyDescent="0.25">
      <c r="B161" s="2"/>
    </row>
    <row r="162" spans="2:2" x14ac:dyDescent="0.25">
      <c r="B162" s="2"/>
    </row>
    <row r="163" spans="2:2" x14ac:dyDescent="0.25">
      <c r="B163" s="2"/>
    </row>
    <row r="164" spans="2:2" x14ac:dyDescent="0.25">
      <c r="B164" s="2"/>
    </row>
    <row r="165" spans="2:2" x14ac:dyDescent="0.25">
      <c r="B165" s="2"/>
    </row>
    <row r="166" spans="2:2" x14ac:dyDescent="0.25">
      <c r="B166" s="2"/>
    </row>
    <row r="167" spans="2:2" x14ac:dyDescent="0.25">
      <c r="B167" s="2"/>
    </row>
    <row r="168" spans="2:2" x14ac:dyDescent="0.25">
      <c r="B168" s="2"/>
    </row>
    <row r="169" spans="2:2" x14ac:dyDescent="0.25">
      <c r="B169" s="2"/>
    </row>
    <row r="170" spans="2:2" x14ac:dyDescent="0.25">
      <c r="B170" s="2"/>
    </row>
    <row r="171" spans="2:2" x14ac:dyDescent="0.25">
      <c r="B171" s="2"/>
    </row>
    <row r="172" spans="2:2" x14ac:dyDescent="0.25">
      <c r="B172" s="2"/>
    </row>
    <row r="173" spans="2:2" x14ac:dyDescent="0.25">
      <c r="B173" s="2"/>
    </row>
    <row r="174" spans="2:2" x14ac:dyDescent="0.25">
      <c r="B174" s="2"/>
    </row>
    <row r="175" spans="2:2" x14ac:dyDescent="0.25">
      <c r="B175" s="2"/>
    </row>
    <row r="176" spans="2:2" x14ac:dyDescent="0.25">
      <c r="B176" s="2"/>
    </row>
    <row r="177" spans="2:2" x14ac:dyDescent="0.25">
      <c r="B177" s="2"/>
    </row>
    <row r="178" spans="2:2" x14ac:dyDescent="0.25">
      <c r="B178" s="2"/>
    </row>
    <row r="179" spans="2:2" x14ac:dyDescent="0.25">
      <c r="B179" s="2"/>
    </row>
    <row r="180" spans="2:2" x14ac:dyDescent="0.25">
      <c r="B180" s="2"/>
    </row>
    <row r="181" spans="2:2" x14ac:dyDescent="0.25">
      <c r="B181" s="2"/>
    </row>
    <row r="182" spans="2:2" x14ac:dyDescent="0.25">
      <c r="B182" s="2"/>
    </row>
    <row r="183" spans="2:2" x14ac:dyDescent="0.25">
      <c r="B183" s="2"/>
    </row>
    <row r="184" spans="2:2" x14ac:dyDescent="0.25">
      <c r="B184" s="2"/>
    </row>
    <row r="185" spans="2:2" x14ac:dyDescent="0.25">
      <c r="B185" s="2"/>
    </row>
    <row r="186" spans="2:2" x14ac:dyDescent="0.25">
      <c r="B186" s="2"/>
    </row>
    <row r="187" spans="2:2" x14ac:dyDescent="0.25">
      <c r="B187" s="2"/>
    </row>
    <row r="188" spans="2:2" x14ac:dyDescent="0.25">
      <c r="B188" s="2"/>
    </row>
    <row r="189" spans="2:2" x14ac:dyDescent="0.25">
      <c r="B189" s="2"/>
    </row>
    <row r="190" spans="2:2" x14ac:dyDescent="0.25">
      <c r="B190" s="2"/>
    </row>
    <row r="191" spans="2:2" x14ac:dyDescent="0.25">
      <c r="B191" s="2"/>
    </row>
    <row r="192" spans="2:2" x14ac:dyDescent="0.25">
      <c r="B192" s="2"/>
    </row>
    <row r="193" spans="2:2" x14ac:dyDescent="0.25">
      <c r="B193" s="2"/>
    </row>
    <row r="194" spans="2:2" x14ac:dyDescent="0.25">
      <c r="B194" s="2"/>
    </row>
    <row r="195" spans="2:2" x14ac:dyDescent="0.25">
      <c r="B195" s="2"/>
    </row>
    <row r="196" spans="2:2" x14ac:dyDescent="0.25">
      <c r="B196" s="2"/>
    </row>
    <row r="197" spans="2:2" x14ac:dyDescent="0.25">
      <c r="B197" s="2"/>
    </row>
    <row r="198" spans="2:2" x14ac:dyDescent="0.25">
      <c r="B198" s="2"/>
    </row>
    <row r="199" spans="2:2" x14ac:dyDescent="0.25">
      <c r="B199" s="2"/>
    </row>
    <row r="200" spans="2:2" x14ac:dyDescent="0.25">
      <c r="B200" s="2"/>
    </row>
    <row r="201" spans="2:2" x14ac:dyDescent="0.25">
      <c r="B201" s="2"/>
    </row>
    <row r="202" spans="2:2" x14ac:dyDescent="0.25">
      <c r="B202" s="2"/>
    </row>
    <row r="203" spans="2:2" x14ac:dyDescent="0.25">
      <c r="B203" s="2"/>
    </row>
    <row r="204" spans="2:2" x14ac:dyDescent="0.25">
      <c r="B204" s="2"/>
    </row>
    <row r="205" spans="2:2" x14ac:dyDescent="0.25">
      <c r="B205" s="2"/>
    </row>
    <row r="206" spans="2:2" x14ac:dyDescent="0.25">
      <c r="B206" s="2"/>
    </row>
    <row r="207" spans="2:2" x14ac:dyDescent="0.25">
      <c r="B207" s="2"/>
    </row>
    <row r="208" spans="2:2" x14ac:dyDescent="0.25">
      <c r="B208" s="2"/>
    </row>
    <row r="209" spans="2:2" x14ac:dyDescent="0.25">
      <c r="B209" s="2"/>
    </row>
    <row r="210" spans="2:2" x14ac:dyDescent="0.25">
      <c r="B210" s="2"/>
    </row>
    <row r="211" spans="2:2" x14ac:dyDescent="0.25">
      <c r="B211" s="2"/>
    </row>
    <row r="212" spans="2:2" x14ac:dyDescent="0.25">
      <c r="B212" s="2"/>
    </row>
    <row r="213" spans="2:2" x14ac:dyDescent="0.25">
      <c r="B213" s="2"/>
    </row>
    <row r="214" spans="2:2" x14ac:dyDescent="0.25">
      <c r="B214" s="2"/>
    </row>
    <row r="215" spans="2:2" x14ac:dyDescent="0.25">
      <c r="B215" s="2"/>
    </row>
    <row r="216" spans="2:2" x14ac:dyDescent="0.25">
      <c r="B216" s="2"/>
    </row>
    <row r="217" spans="2:2" x14ac:dyDescent="0.25">
      <c r="B217" s="2"/>
    </row>
    <row r="218" spans="2:2" x14ac:dyDescent="0.25">
      <c r="B218" s="2"/>
    </row>
    <row r="219" spans="2:2" x14ac:dyDescent="0.25">
      <c r="B219" s="2"/>
    </row>
    <row r="220" spans="2:2" x14ac:dyDescent="0.25">
      <c r="B220" s="2"/>
    </row>
    <row r="221" spans="2:2" x14ac:dyDescent="0.25">
      <c r="B221" s="2"/>
    </row>
    <row r="222" spans="2:2" x14ac:dyDescent="0.25">
      <c r="B222" s="2"/>
    </row>
    <row r="223" spans="2:2" x14ac:dyDescent="0.25">
      <c r="B223" s="2"/>
    </row>
    <row r="224" spans="2:2" x14ac:dyDescent="0.25">
      <c r="B224" s="2"/>
    </row>
    <row r="225" spans="2:2" x14ac:dyDescent="0.25">
      <c r="B225" s="2"/>
    </row>
    <row r="226" spans="2:2" x14ac:dyDescent="0.25">
      <c r="B226" s="2"/>
    </row>
    <row r="227" spans="2:2" x14ac:dyDescent="0.25">
      <c r="B227" s="2"/>
    </row>
  </sheetData>
  <mergeCells count="102">
    <mergeCell ref="B151:E151"/>
    <mergeCell ref="C109:C113"/>
    <mergeCell ref="C114:C115"/>
    <mergeCell ref="C116:C122"/>
    <mergeCell ref="C123:C125"/>
    <mergeCell ref="B145:E145"/>
    <mergeCell ref="C137:C138"/>
    <mergeCell ref="C139:C140"/>
    <mergeCell ref="C141:C142"/>
    <mergeCell ref="C143:E143"/>
    <mergeCell ref="B147:E147"/>
    <mergeCell ref="B149:E149"/>
    <mergeCell ref="O7:O9"/>
    <mergeCell ref="N7:N9"/>
    <mergeCell ref="M7:M9"/>
    <mergeCell ref="B12:B43"/>
    <mergeCell ref="B107:B108"/>
    <mergeCell ref="C81:C87"/>
    <mergeCell ref="C93:C94"/>
    <mergeCell ref="C59:C63"/>
    <mergeCell ref="E7:E10"/>
    <mergeCell ref="L7:L9"/>
    <mergeCell ref="C56:E56"/>
    <mergeCell ref="B57:B58"/>
    <mergeCell ref="C58:E58"/>
    <mergeCell ref="E44:E47"/>
    <mergeCell ref="F44:F46"/>
    <mergeCell ref="G44:G46"/>
    <mergeCell ref="H44:H46"/>
    <mergeCell ref="I44:I46"/>
    <mergeCell ref="J44:J46"/>
    <mergeCell ref="K44:K46"/>
    <mergeCell ref="L44:L46"/>
    <mergeCell ref="B2:G2"/>
    <mergeCell ref="B3:G3"/>
    <mergeCell ref="H7:H9"/>
    <mergeCell ref="G7:G9"/>
    <mergeCell ref="F7:F9"/>
    <mergeCell ref="J7:J9"/>
    <mergeCell ref="I7:I9"/>
    <mergeCell ref="K7:K9"/>
    <mergeCell ref="B7:B10"/>
    <mergeCell ref="C7:C10"/>
    <mergeCell ref="D7:D10"/>
    <mergeCell ref="B44:B47"/>
    <mergeCell ref="C44:C47"/>
    <mergeCell ref="D44:D47"/>
    <mergeCell ref="C74:C75"/>
    <mergeCell ref="C76:C77"/>
    <mergeCell ref="C78:C80"/>
    <mergeCell ref="C64:C66"/>
    <mergeCell ref="C67:C68"/>
    <mergeCell ref="C69:C71"/>
    <mergeCell ref="C72:C73"/>
    <mergeCell ref="C54:C55"/>
    <mergeCell ref="B132:B143"/>
    <mergeCell ref="B5:O5"/>
    <mergeCell ref="C37:C42"/>
    <mergeCell ref="C34:C36"/>
    <mergeCell ref="C28:C33"/>
    <mergeCell ref="C21:C27"/>
    <mergeCell ref="C13:C20"/>
    <mergeCell ref="B49:B56"/>
    <mergeCell ref="B127:B130"/>
    <mergeCell ref="C127:C130"/>
    <mergeCell ref="D127:D130"/>
    <mergeCell ref="E127:E130"/>
    <mergeCell ref="F127:F129"/>
    <mergeCell ref="G127:G129"/>
    <mergeCell ref="M88:M90"/>
    <mergeCell ref="N88:N90"/>
    <mergeCell ref="O88:O90"/>
    <mergeCell ref="B109:B126"/>
    <mergeCell ref="M44:M46"/>
    <mergeCell ref="N44:N46"/>
    <mergeCell ref="O44:O46"/>
    <mergeCell ref="B59:B87"/>
    <mergeCell ref="B93:B106"/>
    <mergeCell ref="B88:B91"/>
    <mergeCell ref="M127:M129"/>
    <mergeCell ref="N127:N129"/>
    <mergeCell ref="O127:O129"/>
    <mergeCell ref="C106:E106"/>
    <mergeCell ref="C49:C53"/>
    <mergeCell ref="H127:H129"/>
    <mergeCell ref="I127:I129"/>
    <mergeCell ref="J127:J129"/>
    <mergeCell ref="K127:K129"/>
    <mergeCell ref="L127:L129"/>
    <mergeCell ref="C88:C91"/>
    <mergeCell ref="D88:D91"/>
    <mergeCell ref="E88:E91"/>
    <mergeCell ref="F88:F90"/>
    <mergeCell ref="G88:G90"/>
    <mergeCell ref="H88:H90"/>
    <mergeCell ref="I88:I90"/>
    <mergeCell ref="J88:J90"/>
    <mergeCell ref="K88:K90"/>
    <mergeCell ref="L88:L90"/>
    <mergeCell ref="C96:C97"/>
    <mergeCell ref="C99:C100"/>
    <mergeCell ref="C108:E108"/>
  </mergeCells>
  <pageMargins left="0" right="0" top="0.5" bottom="0.5" header="0.3" footer="0.3"/>
  <pageSetup scale="80" orientation="landscape" r:id="rId1"/>
  <headerFooter>
    <oddFooter>&amp;LСлавиша перковић&amp;RМарт , 2023. године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SUME RS</dc:creator>
  <cp:lastModifiedBy>pc centar</cp:lastModifiedBy>
  <cp:lastPrinted>2023-01-05T07:32:42Z</cp:lastPrinted>
  <dcterms:created xsi:type="dcterms:W3CDTF">2022-12-26T12:26:29Z</dcterms:created>
  <dcterms:modified xsi:type="dcterms:W3CDTF">2023-10-03T10:16:46Z</dcterms:modified>
</cp:coreProperties>
</file>