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5600" windowHeight="11760"/>
  </bookViews>
  <sheets>
    <sheet name="Sheet 1" sheetId="2" r:id="rId1"/>
    <sheet name="Sheet 2" sheetId="3" r:id="rId2"/>
  </sheets>
  <calcPr calcId="145621"/>
</workbook>
</file>

<file path=xl/calcChain.xml><?xml version="1.0" encoding="utf-8"?>
<calcChain xmlns="http://schemas.openxmlformats.org/spreadsheetml/2006/main">
  <c r="G98" i="2" l="1"/>
  <c r="H98" i="2"/>
  <c r="I98" i="2"/>
  <c r="J98" i="2"/>
  <c r="K98" i="2"/>
  <c r="L98" i="2"/>
  <c r="M98" i="2"/>
  <c r="F98" i="2"/>
  <c r="G96" i="2"/>
  <c r="H96" i="2"/>
  <c r="I96" i="2"/>
  <c r="J96" i="2"/>
  <c r="K96" i="2"/>
  <c r="L96" i="2"/>
  <c r="M96" i="2"/>
  <c r="F96" i="2"/>
  <c r="G73" i="2"/>
  <c r="H73" i="2"/>
  <c r="I73" i="2"/>
  <c r="J73" i="2"/>
  <c r="K73" i="2"/>
  <c r="L73" i="2"/>
  <c r="M73" i="2"/>
  <c r="F73" i="2"/>
  <c r="G53" i="2"/>
  <c r="H53" i="2"/>
  <c r="I53" i="2"/>
  <c r="J53" i="2"/>
  <c r="K53" i="2"/>
  <c r="L53" i="2"/>
  <c r="M53" i="2"/>
  <c r="F53" i="2"/>
  <c r="N53" i="2" l="1"/>
  <c r="N73" i="2"/>
  <c r="F102" i="2" l="1"/>
</calcChain>
</file>

<file path=xl/sharedStrings.xml><?xml version="1.0" encoding="utf-8"?>
<sst xmlns="http://schemas.openxmlformats.org/spreadsheetml/2006/main" count="142" uniqueCount="38">
  <si>
    <t>26.  ШГ "МИЛИЋИ" МИЛИЋИ</t>
  </si>
  <si>
    <t xml:space="preserve">        ШПП "МИЛИЋКО"</t>
  </si>
  <si>
    <t>Привредна јединица</t>
  </si>
  <si>
    <t>Одјел</t>
  </si>
  <si>
    <t>Одсијек</t>
  </si>
  <si>
    <t>Газдинска класа</t>
  </si>
  <si>
    <t>143/1</t>
  </si>
  <si>
    <t>Изданачке шуме неподесне за газдовање</t>
  </si>
  <si>
    <t>ТАБЕЛАРНИ ПРЕГЛЕД РЕПРЕЗЕНТАТИВНИХ ШУМА ЗА ШПП "МИЛИЋКО"</t>
  </si>
  <si>
    <t>"Горњи Јадар"</t>
  </si>
  <si>
    <t xml:space="preserve">Површина                                                      </t>
  </si>
  <si>
    <t xml:space="preserve">ha </t>
  </si>
  <si>
    <t xml:space="preserve">Високе шуме са природном обновом ј/с/бк             </t>
  </si>
  <si>
    <t>ha</t>
  </si>
  <si>
    <t>Високе шуме са природном обновом  бк/ол/пл/хр</t>
  </si>
  <si>
    <t xml:space="preserve">      ha</t>
  </si>
  <si>
    <t xml:space="preserve">Високе шуме неподесне за газдовање </t>
  </si>
  <si>
    <t>Укупно ПЈ "Горњи Јадар"</t>
  </si>
  <si>
    <t>Укупно ПЈ "С Ј Дубница"</t>
  </si>
  <si>
    <t>"Студени Јадар Дубница"</t>
  </si>
  <si>
    <t>"Удрч Каменица"</t>
  </si>
  <si>
    <t>Укупно репрезентативне шуме на ШПП "Милићко"</t>
  </si>
  <si>
    <t>Шумске културе</t>
  </si>
  <si>
    <t>Укупно ПЈ "У Каменица"</t>
  </si>
  <si>
    <t>143/2</t>
  </si>
  <si>
    <t>Остале површине неподесне за пошумљавање и газдовање</t>
  </si>
  <si>
    <t>02</t>
  </si>
  <si>
    <t>03</t>
  </si>
  <si>
    <t>04</t>
  </si>
  <si>
    <t>07</t>
  </si>
  <si>
    <t>01</t>
  </si>
  <si>
    <t>00</t>
  </si>
  <si>
    <t>05</t>
  </si>
  <si>
    <t>06</t>
  </si>
  <si>
    <t>Укупна неспорна површина на којој ШПП "Милићко"</t>
  </si>
  <si>
    <t>Процентуално учешће репрезентативних шума на ШПП "Милићко"</t>
  </si>
  <si>
    <t>Укупно спорне површине (узурпације) на ШПП "Милићко"</t>
  </si>
  <si>
    <t>Изданачке шуме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</si>
</sst>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  <charset val="238"/>
    </font>
    <font>
      <sz val="11"/>
      <name val="Times New Roman"/>
      <family val="1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 style="thin">
        <color indexed="64"/>
      </right>
      <top style="medium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 style="thin">
        <color indexed="64"/>
      </bottom>
      <diagonal/>
    </border>
    <border>
      <left/>
      <right/>
      <top style="medium">
        <color theme="6" tint="-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6" tint="-0.499984740745262"/>
      </top>
      <bottom/>
      <diagonal/>
    </border>
    <border>
      <left style="thin">
        <color indexed="64"/>
      </left>
      <right/>
      <top style="medium">
        <color theme="6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 style="thin">
        <color indexed="64"/>
      </right>
      <top/>
      <bottom style="thin">
        <color indexed="64"/>
      </bottom>
      <diagonal/>
    </border>
    <border>
      <left style="medium">
        <color theme="6" tint="-0.499984740745262"/>
      </left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 style="medium">
        <color theme="6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6" tint="-0.499984740745262"/>
      </top>
      <bottom/>
      <diagonal/>
    </border>
    <border>
      <left style="thin">
        <color indexed="64"/>
      </left>
      <right style="medium">
        <color theme="6" tint="-0.499984740745262"/>
      </right>
      <top style="medium">
        <color theme="6" tint="-0.499984740745262"/>
      </top>
      <bottom style="thin">
        <color indexed="64"/>
      </bottom>
      <diagonal/>
    </border>
    <border>
      <left style="thin">
        <color indexed="64"/>
      </left>
      <right style="medium">
        <color theme="6" tint="-0.499984740745262"/>
      </right>
      <top style="thin">
        <color indexed="64"/>
      </top>
      <bottom style="thin">
        <color indexed="64"/>
      </bottom>
      <diagonal/>
    </border>
    <border>
      <left style="medium">
        <color theme="6" tint="-0.499984740745262"/>
      </left>
      <right style="thin">
        <color indexed="64"/>
      </right>
      <top/>
      <bottom style="medium">
        <color theme="6" tint="-0.499984740745262"/>
      </bottom>
      <diagonal/>
    </border>
    <border>
      <left style="thin">
        <color indexed="64"/>
      </left>
      <right style="medium">
        <color theme="6" tint="-0.499984740745262"/>
      </right>
      <top/>
      <bottom style="thin">
        <color indexed="64"/>
      </bottom>
      <diagonal/>
    </border>
    <border>
      <left style="medium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thin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6" tint="-0.499984740745262"/>
      </bottom>
      <diagonal/>
    </border>
    <border>
      <left/>
      <right/>
      <top style="thin">
        <color indexed="64"/>
      </top>
      <bottom style="slantDashDot">
        <color theme="6" tint="-0.499984740745262"/>
      </bottom>
      <diagonal/>
    </border>
    <border>
      <left/>
      <right style="thin">
        <color indexed="64"/>
      </right>
      <top style="thin">
        <color indexed="64"/>
      </top>
      <bottom style="slantDashDot">
        <color theme="6" tint="-0.499984740745262"/>
      </bottom>
      <diagonal/>
    </border>
    <border>
      <left style="medium">
        <color theme="6" tint="-0.499984740745262"/>
      </left>
      <right/>
      <top/>
      <bottom style="slantDashDot">
        <color theme="6" tint="-0.499984740745262"/>
      </bottom>
      <diagonal/>
    </border>
    <border>
      <left/>
      <right/>
      <top/>
      <bottom style="slantDashDot">
        <color indexed="64"/>
      </bottom>
      <diagonal/>
    </border>
    <border>
      <left style="medium">
        <color theme="6" tint="-0.499984740745262"/>
      </left>
      <right/>
      <top/>
      <bottom style="slantDashDot">
        <color indexed="64"/>
      </bottom>
      <diagonal/>
    </border>
    <border>
      <left style="thin">
        <color indexed="64"/>
      </left>
      <right style="thin">
        <color theme="6" tint="-0.499984740745262"/>
      </right>
      <top/>
      <bottom/>
      <diagonal/>
    </border>
    <border>
      <left style="thin">
        <color indexed="64"/>
      </left>
      <right style="thin">
        <color theme="6" tint="-0.499984740745262"/>
      </right>
      <top style="medium">
        <color theme="6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/>
      <diagonal/>
    </border>
    <border>
      <left style="thin">
        <color theme="6" tint="-0.499984740745262"/>
      </left>
      <right style="thin">
        <color indexed="64"/>
      </right>
      <top style="medium">
        <color theme="6" tint="-0.499984740745262"/>
      </top>
      <bottom/>
      <diagonal/>
    </border>
    <border>
      <left style="thin">
        <color theme="6" tint="-0.499984740745262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4" fillId="0" borderId="0" xfId="0" applyFont="1"/>
    <xf numFmtId="0" fontId="0" fillId="0" borderId="0" xfId="0" applyFont="1" applyBorder="1"/>
    <xf numFmtId="0" fontId="4" fillId="0" borderId="0" xfId="0" applyFont="1" applyAlignment="1">
      <alignment horizontal="center" vertical="center" wrapText="1"/>
    </xf>
    <xf numFmtId="0" fontId="0" fillId="0" borderId="1" xfId="0" applyFont="1" applyBorder="1" applyAlignment="1"/>
    <xf numFmtId="49" fontId="4" fillId="0" borderId="0" xfId="0" applyNumberFormat="1" applyFont="1"/>
    <xf numFmtId="0" fontId="0" fillId="0" borderId="5" xfId="0" applyFont="1" applyBorder="1" applyAlignment="1"/>
    <xf numFmtId="0" fontId="0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4" fillId="0" borderId="0" xfId="0" applyNumberFormat="1" applyFont="1"/>
    <xf numFmtId="2" fontId="4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0" fillId="2" borderId="0" xfId="0" applyFont="1" applyFill="1" applyBorder="1"/>
    <xf numFmtId="0" fontId="2" fillId="2" borderId="0" xfId="0" applyFont="1" applyFill="1" applyBorder="1" applyAlignment="1">
      <alignment horizontal="center" vertical="center" wrapText="1"/>
    </xf>
    <xf numFmtId="2" fontId="0" fillId="0" borderId="0" xfId="0" applyNumberFormat="1" applyFont="1"/>
    <xf numFmtId="0" fontId="1" fillId="2" borderId="0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center" wrapText="1"/>
    </xf>
    <xf numFmtId="2" fontId="0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1" fillId="0" borderId="2" xfId="0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49" fontId="7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/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right" vertical="center" wrapText="1"/>
    </xf>
    <xf numFmtId="2" fontId="1" fillId="0" borderId="24" xfId="0" applyNumberFormat="1" applyFont="1" applyBorder="1" applyAlignment="1">
      <alignment vertical="center" wrapText="1"/>
    </xf>
    <xf numFmtId="2" fontId="4" fillId="0" borderId="26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3" borderId="20" xfId="0" applyFont="1" applyFill="1" applyBorder="1" applyAlignment="1">
      <alignment vertical="center" wrapText="1"/>
    </xf>
    <xf numFmtId="0" fontId="0" fillId="0" borderId="31" xfId="0" applyFont="1" applyBorder="1"/>
    <xf numFmtId="0" fontId="2" fillId="3" borderId="30" xfId="0" applyFont="1" applyFill="1" applyBorder="1" applyAlignment="1">
      <alignment horizontal="center" vertical="center" wrapText="1"/>
    </xf>
    <xf numFmtId="2" fontId="12" fillId="3" borderId="24" xfId="0" applyNumberFormat="1" applyFont="1" applyFill="1" applyBorder="1" applyAlignment="1">
      <alignment vertical="center" wrapText="1"/>
    </xf>
    <xf numFmtId="2" fontId="5" fillId="3" borderId="33" xfId="0" applyNumberFormat="1" applyFont="1" applyFill="1" applyBorder="1"/>
    <xf numFmtId="0" fontId="2" fillId="3" borderId="34" xfId="0" applyFont="1" applyFill="1" applyBorder="1" applyAlignment="1">
      <alignment horizontal="right" vertical="center"/>
    </xf>
    <xf numFmtId="2" fontId="2" fillId="3" borderId="34" xfId="0" applyNumberFormat="1" applyFont="1" applyFill="1" applyBorder="1" applyAlignment="1">
      <alignment horizontal="right" vertical="center"/>
    </xf>
    <xf numFmtId="0" fontId="9" fillId="0" borderId="29" xfId="0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29" xfId="0" applyFont="1" applyBorder="1"/>
    <xf numFmtId="0" fontId="10" fillId="0" borderId="29" xfId="0" applyFont="1" applyBorder="1" applyAlignment="1"/>
    <xf numFmtId="0" fontId="4" fillId="0" borderId="29" xfId="0" applyFont="1" applyBorder="1"/>
    <xf numFmtId="49" fontId="4" fillId="0" borderId="29" xfId="0" applyNumberFormat="1" applyFont="1" applyBorder="1"/>
    <xf numFmtId="49" fontId="4" fillId="0" borderId="29" xfId="0" applyNumberFormat="1" applyFont="1" applyBorder="1" applyAlignment="1">
      <alignment horizontal="right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2" fontId="1" fillId="0" borderId="24" xfId="0" applyNumberFormat="1" applyFont="1" applyBorder="1" applyAlignment="1">
      <alignment horizontal="right"/>
    </xf>
    <xf numFmtId="2" fontId="1" fillId="0" borderId="24" xfId="0" applyNumberFormat="1" applyFont="1" applyBorder="1"/>
    <xf numFmtId="0" fontId="0" fillId="0" borderId="26" xfId="0" applyFont="1" applyBorder="1"/>
    <xf numFmtId="0" fontId="4" fillId="0" borderId="31" xfId="0" applyFont="1" applyBorder="1"/>
    <xf numFmtId="49" fontId="1" fillId="0" borderId="2" xfId="0" applyNumberFormat="1" applyFont="1" applyBorder="1" applyAlignment="1">
      <alignment horizontal="center" vertical="center" wrapText="1"/>
    </xf>
    <xf numFmtId="2" fontId="11" fillId="3" borderId="38" xfId="0" applyNumberFormat="1" applyFont="1" applyFill="1" applyBorder="1" applyAlignment="1">
      <alignment horizontal="right"/>
    </xf>
    <xf numFmtId="0" fontId="9" fillId="0" borderId="31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2" fontId="12" fillId="3" borderId="40" xfId="0" applyNumberFormat="1" applyFont="1" applyFill="1" applyBorder="1" applyAlignment="1">
      <alignment horizontal="right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3" borderId="14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0" fontId="8" fillId="3" borderId="20" xfId="0" applyNumberFormat="1" applyFont="1" applyFill="1" applyBorder="1" applyAlignment="1">
      <alignment horizontal="center" vertical="center" wrapText="1"/>
    </xf>
    <xf numFmtId="10" fontId="8" fillId="3" borderId="39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7" fillId="0" borderId="27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4" fillId="3" borderId="3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view="pageLayout" topLeftCell="C88" zoomScaleNormal="100" workbookViewId="0">
      <selection activeCell="M98" sqref="M98"/>
    </sheetView>
  </sheetViews>
  <sheetFormatPr defaultRowHeight="15" x14ac:dyDescent="0.25"/>
  <cols>
    <col min="1" max="1" width="4.140625" customWidth="1"/>
    <col min="2" max="2" width="18.42578125" style="4" customWidth="1"/>
    <col min="3" max="3" width="9.42578125" style="4" customWidth="1"/>
    <col min="4" max="4" width="9" style="4" customWidth="1"/>
    <col min="5" max="5" width="10.7109375" style="4" customWidth="1"/>
    <col min="6" max="6" width="12.28515625" style="4" customWidth="1"/>
    <col min="7" max="7" width="16.42578125" style="4" customWidth="1"/>
    <col min="8" max="8" width="16.28515625" style="4" customWidth="1"/>
    <col min="9" max="9" width="10.42578125" style="4" customWidth="1"/>
    <col min="10" max="10" width="11" style="4" customWidth="1"/>
    <col min="11" max="11" width="14.42578125" style="4" customWidth="1"/>
    <col min="12" max="12" width="16.5703125" style="4" customWidth="1"/>
    <col min="13" max="13" width="18" customWidth="1"/>
  </cols>
  <sheetData>
    <row r="1" spans="1:15" ht="15.75" x14ac:dyDescent="0.25">
      <c r="B1" s="109" t="s">
        <v>0</v>
      </c>
      <c r="C1" s="109"/>
      <c r="D1" s="109"/>
      <c r="E1" s="109"/>
      <c r="F1" s="109"/>
      <c r="G1" s="109"/>
      <c r="H1" s="109"/>
      <c r="I1" s="2"/>
      <c r="J1" s="2"/>
      <c r="K1" s="2"/>
      <c r="L1" s="2"/>
      <c r="M1" s="2"/>
      <c r="N1" s="1"/>
      <c r="O1" s="1"/>
    </row>
    <row r="2" spans="1:15" ht="15.75" x14ac:dyDescent="0.25">
      <c r="B2" s="109" t="s">
        <v>1</v>
      </c>
      <c r="C2" s="109"/>
      <c r="D2" s="109"/>
      <c r="E2" s="109"/>
      <c r="F2" s="109"/>
      <c r="G2" s="109"/>
      <c r="H2" s="11"/>
      <c r="I2" s="2"/>
      <c r="J2" s="2"/>
      <c r="K2" s="2"/>
      <c r="L2" s="2"/>
      <c r="M2" s="2"/>
      <c r="N2" s="1"/>
      <c r="O2" s="1"/>
    </row>
    <row r="3" spans="1:15" ht="16.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"/>
      <c r="O3" s="1"/>
    </row>
    <row r="4" spans="1:15" ht="16.5" thickBot="1" x14ac:dyDescent="0.3">
      <c r="B4" s="128" t="s">
        <v>8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  <c r="N4" s="1"/>
      <c r="O4" s="1"/>
    </row>
    <row r="5" spans="1:15" ht="16.5" thickBot="1" x14ac:dyDescent="0.3">
      <c r="B5" s="2"/>
      <c r="C5" s="2"/>
      <c r="D5" s="2"/>
      <c r="E5" s="2"/>
      <c r="F5" s="2"/>
      <c r="G5" s="2"/>
      <c r="H5" s="2"/>
      <c r="I5" s="2"/>
      <c r="J5" s="2"/>
      <c r="K5" s="12"/>
      <c r="L5" s="2"/>
      <c r="M5" s="2"/>
      <c r="N5" s="1"/>
      <c r="O5" s="1"/>
    </row>
    <row r="6" spans="1:15" s="3" customFormat="1" ht="12" customHeight="1" x14ac:dyDescent="0.25">
      <c r="B6" s="110" t="s">
        <v>2</v>
      </c>
      <c r="C6" s="113" t="s">
        <v>3</v>
      </c>
      <c r="D6" s="116" t="s">
        <v>4</v>
      </c>
      <c r="E6" s="113" t="s">
        <v>5</v>
      </c>
      <c r="F6" s="116" t="s">
        <v>10</v>
      </c>
      <c r="G6" s="113" t="s">
        <v>12</v>
      </c>
      <c r="H6" s="113" t="s">
        <v>14</v>
      </c>
      <c r="I6" s="116" t="s">
        <v>22</v>
      </c>
      <c r="J6" s="137" t="s">
        <v>37</v>
      </c>
      <c r="K6" s="132" t="s">
        <v>16</v>
      </c>
      <c r="L6" s="134" t="s">
        <v>7</v>
      </c>
      <c r="M6" s="126" t="s">
        <v>25</v>
      </c>
      <c r="N6" s="4"/>
      <c r="O6" s="4"/>
    </row>
    <row r="7" spans="1:15" s="3" customFormat="1" ht="12" customHeight="1" x14ac:dyDescent="0.25">
      <c r="B7" s="111"/>
      <c r="C7" s="114"/>
      <c r="D7" s="117"/>
      <c r="E7" s="114"/>
      <c r="F7" s="117"/>
      <c r="G7" s="114"/>
      <c r="H7" s="114"/>
      <c r="I7" s="117"/>
      <c r="J7" s="138"/>
      <c r="K7" s="133"/>
      <c r="L7" s="135"/>
      <c r="M7" s="127"/>
      <c r="N7" s="4"/>
      <c r="O7" s="4"/>
    </row>
    <row r="8" spans="1:15" s="3" customFormat="1" ht="12" customHeight="1" x14ac:dyDescent="0.25">
      <c r="B8" s="111"/>
      <c r="C8" s="114"/>
      <c r="D8" s="117"/>
      <c r="E8" s="114"/>
      <c r="F8" s="117"/>
      <c r="G8" s="114"/>
      <c r="H8" s="114"/>
      <c r="I8" s="117"/>
      <c r="J8" s="138"/>
      <c r="K8" s="133"/>
      <c r="L8" s="135"/>
      <c r="M8" s="127"/>
      <c r="N8" s="4"/>
      <c r="O8" s="4"/>
    </row>
    <row r="9" spans="1:15" s="3" customFormat="1" ht="12" customHeight="1" x14ac:dyDescent="0.25">
      <c r="B9" s="111"/>
      <c r="C9" s="114"/>
      <c r="D9" s="117"/>
      <c r="E9" s="114"/>
      <c r="F9" s="117"/>
      <c r="G9" s="114"/>
      <c r="H9" s="114"/>
      <c r="I9" s="117"/>
      <c r="J9" s="138"/>
      <c r="K9" s="133"/>
      <c r="L9" s="135"/>
      <c r="M9" s="127"/>
      <c r="N9" s="4"/>
      <c r="O9" s="4"/>
    </row>
    <row r="10" spans="1:15" s="3" customFormat="1" ht="12" customHeight="1" x14ac:dyDescent="0.25">
      <c r="B10" s="111"/>
      <c r="C10" s="114"/>
      <c r="D10" s="117"/>
      <c r="E10" s="114"/>
      <c r="F10" s="118"/>
      <c r="G10" s="115"/>
      <c r="H10" s="115"/>
      <c r="I10" s="118"/>
      <c r="J10" s="138"/>
      <c r="K10" s="133"/>
      <c r="L10" s="136"/>
      <c r="M10" s="127"/>
      <c r="N10" s="4"/>
      <c r="O10" s="4"/>
    </row>
    <row r="11" spans="1:15" s="3" customFormat="1" ht="16.5" customHeight="1" x14ac:dyDescent="0.25">
      <c r="B11" s="112"/>
      <c r="C11" s="115"/>
      <c r="D11" s="118"/>
      <c r="E11" s="115"/>
      <c r="F11" s="23" t="s">
        <v>11</v>
      </c>
      <c r="G11" s="43" t="s">
        <v>13</v>
      </c>
      <c r="H11" s="44" t="s">
        <v>15</v>
      </c>
      <c r="I11" s="23" t="s">
        <v>13</v>
      </c>
      <c r="J11" s="98" t="s">
        <v>13</v>
      </c>
      <c r="K11" s="92" t="s">
        <v>13</v>
      </c>
      <c r="L11" s="92" t="s">
        <v>13</v>
      </c>
      <c r="M11" s="48" t="s">
        <v>13</v>
      </c>
      <c r="N11" s="4"/>
      <c r="O11" s="4"/>
    </row>
    <row r="12" spans="1:15" s="3" customFormat="1" ht="15" customHeight="1" thickBot="1" x14ac:dyDescent="0.3">
      <c r="B12" s="49">
        <v>1</v>
      </c>
      <c r="C12" s="50">
        <v>2</v>
      </c>
      <c r="D12" s="50">
        <v>3</v>
      </c>
      <c r="E12" s="50">
        <v>3</v>
      </c>
      <c r="F12" s="50">
        <v>4</v>
      </c>
      <c r="G12" s="50">
        <v>5</v>
      </c>
      <c r="H12" s="50">
        <v>6</v>
      </c>
      <c r="I12" s="51">
        <v>7</v>
      </c>
      <c r="J12" s="50">
        <v>8</v>
      </c>
      <c r="K12" s="51">
        <v>9</v>
      </c>
      <c r="L12" s="51">
        <v>10</v>
      </c>
      <c r="M12" s="52">
        <v>11</v>
      </c>
      <c r="N12" s="4"/>
      <c r="O12" s="4"/>
    </row>
    <row r="13" spans="1:15" s="3" customFormat="1" ht="15.75" customHeight="1" x14ac:dyDescent="0.25">
      <c r="A13" s="5"/>
      <c r="B13" s="123" t="s">
        <v>9</v>
      </c>
      <c r="C13" s="131" t="s">
        <v>6</v>
      </c>
      <c r="D13" s="54" t="s">
        <v>26</v>
      </c>
      <c r="E13" s="55">
        <v>6155</v>
      </c>
      <c r="F13" s="65">
        <v>26.1</v>
      </c>
      <c r="G13" s="56"/>
      <c r="H13" s="57"/>
      <c r="I13" s="57"/>
      <c r="J13" s="57"/>
      <c r="K13" s="57"/>
      <c r="L13" s="57">
        <v>26.1</v>
      </c>
      <c r="M13" s="58"/>
      <c r="N13" s="6"/>
      <c r="O13" s="6"/>
    </row>
    <row r="14" spans="1:15" s="3" customFormat="1" ht="15.75" customHeight="1" x14ac:dyDescent="0.25">
      <c r="A14" s="5"/>
      <c r="B14" s="124"/>
      <c r="C14" s="122"/>
      <c r="D14" s="33" t="s">
        <v>27</v>
      </c>
      <c r="E14" s="96">
        <v>6401</v>
      </c>
      <c r="F14" s="35">
        <v>0.5</v>
      </c>
      <c r="G14" s="28"/>
      <c r="H14" s="26"/>
      <c r="I14" s="26"/>
      <c r="J14" s="26"/>
      <c r="K14" s="26"/>
      <c r="L14" s="26"/>
      <c r="M14" s="59">
        <v>0.5</v>
      </c>
      <c r="N14" s="6"/>
      <c r="O14" s="6"/>
    </row>
    <row r="15" spans="1:15" s="3" customFormat="1" ht="15.75" customHeight="1" x14ac:dyDescent="0.25">
      <c r="A15" s="5"/>
      <c r="B15" s="124"/>
      <c r="C15" s="96" t="s">
        <v>24</v>
      </c>
      <c r="D15" s="33" t="s">
        <v>27</v>
      </c>
      <c r="E15" s="96">
        <v>6155</v>
      </c>
      <c r="F15" s="35">
        <v>39.36</v>
      </c>
      <c r="G15" s="28"/>
      <c r="H15" s="26"/>
      <c r="I15" s="26"/>
      <c r="J15" s="26"/>
      <c r="K15" s="26"/>
      <c r="L15" s="26">
        <v>39.36</v>
      </c>
      <c r="M15" s="59"/>
      <c r="N15" s="6"/>
      <c r="O15" s="6"/>
    </row>
    <row r="16" spans="1:15" s="3" customFormat="1" ht="15.75" customHeight="1" x14ac:dyDescent="0.25">
      <c r="A16" s="5"/>
      <c r="B16" s="124"/>
      <c r="C16" s="96">
        <v>144</v>
      </c>
      <c r="D16" s="33" t="s">
        <v>28</v>
      </c>
      <c r="E16" s="96">
        <v>6155</v>
      </c>
      <c r="F16" s="35">
        <v>23.54</v>
      </c>
      <c r="G16" s="28"/>
      <c r="H16" s="26"/>
      <c r="I16" s="26"/>
      <c r="J16" s="26"/>
      <c r="K16" s="26"/>
      <c r="L16" s="26">
        <v>23.54</v>
      </c>
      <c r="M16" s="59"/>
      <c r="N16" s="6"/>
      <c r="O16" s="6"/>
    </row>
    <row r="17" spans="1:15" s="3" customFormat="1" ht="15.75" customHeight="1" x14ac:dyDescent="0.25">
      <c r="A17" s="5"/>
      <c r="B17" s="124"/>
      <c r="C17" s="121">
        <v>145</v>
      </c>
      <c r="D17" s="33" t="s">
        <v>28</v>
      </c>
      <c r="E17" s="96">
        <v>3251</v>
      </c>
      <c r="F17" s="35">
        <v>5.86</v>
      </c>
      <c r="G17" s="28"/>
      <c r="H17" s="26"/>
      <c r="I17" s="26">
        <v>5.86</v>
      </c>
      <c r="J17" s="26"/>
      <c r="K17" s="26"/>
      <c r="L17" s="26"/>
      <c r="M17" s="59"/>
      <c r="N17" s="6"/>
      <c r="O17" s="6"/>
    </row>
    <row r="18" spans="1:15" s="3" customFormat="1" ht="15.75" customHeight="1" x14ac:dyDescent="0.25">
      <c r="A18" s="5"/>
      <c r="B18" s="124"/>
      <c r="C18" s="122"/>
      <c r="D18" s="33" t="s">
        <v>29</v>
      </c>
      <c r="E18" s="96">
        <v>6155</v>
      </c>
      <c r="F18" s="35">
        <v>14.53</v>
      </c>
      <c r="G18" s="28"/>
      <c r="H18" s="26"/>
      <c r="I18" s="26"/>
      <c r="J18" s="26"/>
      <c r="K18" s="26"/>
      <c r="L18" s="26">
        <v>14.53</v>
      </c>
      <c r="M18" s="59"/>
      <c r="N18" s="6"/>
      <c r="O18" s="6"/>
    </row>
    <row r="19" spans="1:15" s="3" customFormat="1" ht="15.75" customHeight="1" x14ac:dyDescent="0.25">
      <c r="A19" s="5"/>
      <c r="B19" s="124"/>
      <c r="C19" s="96">
        <v>147</v>
      </c>
      <c r="D19" s="33" t="s">
        <v>30</v>
      </c>
      <c r="E19" s="96">
        <v>6401</v>
      </c>
      <c r="F19" s="35">
        <v>0.63</v>
      </c>
      <c r="G19" s="28"/>
      <c r="H19" s="26"/>
      <c r="I19" s="26"/>
      <c r="J19" s="26"/>
      <c r="K19" s="26"/>
      <c r="L19" s="26"/>
      <c r="M19" s="59">
        <v>0.63</v>
      </c>
      <c r="N19" s="6"/>
      <c r="O19" s="6"/>
    </row>
    <row r="20" spans="1:15" s="3" customFormat="1" ht="15.75" customHeight="1" x14ac:dyDescent="0.25">
      <c r="A20" s="5"/>
      <c r="B20" s="124"/>
      <c r="C20" s="96">
        <v>163</v>
      </c>
      <c r="D20" s="33" t="s">
        <v>26</v>
      </c>
      <c r="E20" s="96">
        <v>6106</v>
      </c>
      <c r="F20" s="35">
        <v>52.79</v>
      </c>
      <c r="G20" s="28"/>
      <c r="H20" s="26"/>
      <c r="I20" s="26"/>
      <c r="J20" s="26"/>
      <c r="K20" s="26">
        <v>52.79</v>
      </c>
      <c r="L20" s="26"/>
      <c r="M20" s="59"/>
      <c r="N20" s="6"/>
      <c r="O20" s="6"/>
    </row>
    <row r="21" spans="1:15" s="3" customFormat="1" ht="15.75" customHeight="1" x14ac:dyDescent="0.25">
      <c r="A21" s="5"/>
      <c r="B21" s="124"/>
      <c r="C21" s="96">
        <v>165</v>
      </c>
      <c r="D21" s="33" t="s">
        <v>26</v>
      </c>
      <c r="E21" s="96">
        <v>6155</v>
      </c>
      <c r="F21" s="35">
        <v>63.34</v>
      </c>
      <c r="G21" s="28"/>
      <c r="H21" s="26"/>
      <c r="I21" s="26"/>
      <c r="J21" s="26"/>
      <c r="K21" s="26"/>
      <c r="L21" s="26">
        <v>63.34</v>
      </c>
      <c r="M21" s="59"/>
      <c r="N21" s="6"/>
      <c r="O21" s="6"/>
    </row>
    <row r="22" spans="1:15" s="3" customFormat="1" ht="15.75" customHeight="1" x14ac:dyDescent="0.25">
      <c r="A22" s="5"/>
      <c r="B22" s="124"/>
      <c r="C22" s="96">
        <v>166</v>
      </c>
      <c r="D22" s="33" t="s">
        <v>27</v>
      </c>
      <c r="E22" s="96">
        <v>6155</v>
      </c>
      <c r="F22" s="35">
        <v>14.79</v>
      </c>
      <c r="G22" s="32"/>
      <c r="H22" s="27"/>
      <c r="I22" s="26"/>
      <c r="J22" s="26"/>
      <c r="K22" s="26"/>
      <c r="L22" s="26">
        <v>14.79</v>
      </c>
      <c r="M22" s="59"/>
      <c r="N22" s="6"/>
      <c r="O22" s="6"/>
    </row>
    <row r="23" spans="1:15" s="3" customFormat="1" ht="16.5" customHeight="1" x14ac:dyDescent="0.25">
      <c r="A23" s="5"/>
      <c r="B23" s="124"/>
      <c r="C23" s="96">
        <v>168</v>
      </c>
      <c r="D23" s="33" t="s">
        <v>32</v>
      </c>
      <c r="E23" s="96">
        <v>6106</v>
      </c>
      <c r="F23" s="35">
        <v>13.69</v>
      </c>
      <c r="G23" s="28"/>
      <c r="H23" s="26"/>
      <c r="I23" s="26"/>
      <c r="J23" s="26"/>
      <c r="K23" s="26">
        <v>13.69</v>
      </c>
      <c r="L23" s="26"/>
      <c r="M23" s="59"/>
      <c r="N23" s="6"/>
      <c r="O23" s="6"/>
    </row>
    <row r="24" spans="1:15" s="3" customFormat="1" ht="16.5" customHeight="1" x14ac:dyDescent="0.25">
      <c r="A24" s="5"/>
      <c r="B24" s="124"/>
      <c r="C24" s="96">
        <v>172</v>
      </c>
      <c r="D24" s="33" t="s">
        <v>28</v>
      </c>
      <c r="E24" s="96">
        <v>6601</v>
      </c>
      <c r="F24" s="35">
        <v>4.47</v>
      </c>
      <c r="G24" s="28"/>
      <c r="H24" s="26"/>
      <c r="I24" s="26"/>
      <c r="J24" s="26"/>
      <c r="K24" s="26"/>
      <c r="L24" s="26"/>
      <c r="M24" s="59">
        <v>4.47</v>
      </c>
      <c r="N24" s="6"/>
      <c r="O24" s="6"/>
    </row>
    <row r="25" spans="1:15" s="3" customFormat="1" ht="16.5" customHeight="1" x14ac:dyDescent="0.25">
      <c r="A25" s="5"/>
      <c r="B25" s="124"/>
      <c r="C25" s="106">
        <v>173</v>
      </c>
      <c r="D25" s="33" t="s">
        <v>27</v>
      </c>
      <c r="E25" s="96">
        <v>1262</v>
      </c>
      <c r="F25" s="35">
        <v>3.08</v>
      </c>
      <c r="G25" s="28">
        <v>3.08</v>
      </c>
      <c r="H25" s="26"/>
      <c r="I25" s="26"/>
      <c r="J25" s="26"/>
      <c r="K25" s="26"/>
      <c r="L25" s="26"/>
      <c r="M25" s="59"/>
      <c r="N25" s="6"/>
      <c r="O25" s="6"/>
    </row>
    <row r="26" spans="1:15" s="3" customFormat="1" ht="16.5" customHeight="1" x14ac:dyDescent="0.25">
      <c r="A26" s="5"/>
      <c r="B26" s="124"/>
      <c r="C26" s="106"/>
      <c r="D26" s="33" t="s">
        <v>28</v>
      </c>
      <c r="E26" s="96">
        <v>6601</v>
      </c>
      <c r="F26" s="35">
        <v>3.06</v>
      </c>
      <c r="G26" s="28"/>
      <c r="H26" s="26"/>
      <c r="I26" s="26"/>
      <c r="J26" s="26"/>
      <c r="K26" s="26"/>
      <c r="L26" s="26"/>
      <c r="M26" s="59">
        <v>3.06</v>
      </c>
      <c r="N26" s="6"/>
      <c r="O26" s="6"/>
    </row>
    <row r="27" spans="1:15" s="3" customFormat="1" ht="16.5" customHeight="1" x14ac:dyDescent="0.25">
      <c r="A27" s="5"/>
      <c r="B27" s="124"/>
      <c r="C27" s="96">
        <v>174</v>
      </c>
      <c r="D27" s="33" t="s">
        <v>33</v>
      </c>
      <c r="E27" s="96">
        <v>6601</v>
      </c>
      <c r="F27" s="35">
        <v>1.85</v>
      </c>
      <c r="G27" s="28"/>
      <c r="H27" s="26"/>
      <c r="I27" s="26"/>
      <c r="J27" s="26"/>
      <c r="K27" s="26"/>
      <c r="L27" s="26"/>
      <c r="M27" s="59">
        <v>1.85</v>
      </c>
      <c r="N27" s="6"/>
      <c r="O27" s="6"/>
    </row>
    <row r="28" spans="1:15" s="3" customFormat="1" ht="16.5" customHeight="1" x14ac:dyDescent="0.25">
      <c r="A28" s="5"/>
      <c r="B28" s="124"/>
      <c r="C28" s="96"/>
      <c r="D28" s="33" t="s">
        <v>29</v>
      </c>
      <c r="E28" s="96">
        <v>6601</v>
      </c>
      <c r="F28" s="35">
        <v>1.4</v>
      </c>
      <c r="G28" s="28"/>
      <c r="H28" s="26"/>
      <c r="I28" s="26"/>
      <c r="J28" s="26"/>
      <c r="K28" s="26"/>
      <c r="L28" s="26"/>
      <c r="M28" s="59">
        <v>1.4</v>
      </c>
      <c r="N28" s="6"/>
      <c r="O28" s="6"/>
    </row>
    <row r="29" spans="1:15" s="3" customFormat="1" ht="16.5" customHeight="1" x14ac:dyDescent="0.25">
      <c r="A29" s="5"/>
      <c r="B29" s="124"/>
      <c r="C29" s="96">
        <v>176</v>
      </c>
      <c r="D29" s="33" t="s">
        <v>27</v>
      </c>
      <c r="E29" s="96">
        <v>6601</v>
      </c>
      <c r="F29" s="35">
        <v>7.36</v>
      </c>
      <c r="G29" s="28"/>
      <c r="H29" s="26"/>
      <c r="I29" s="26"/>
      <c r="J29" s="26"/>
      <c r="K29" s="26"/>
      <c r="L29" s="26"/>
      <c r="M29" s="59">
        <v>7.36</v>
      </c>
      <c r="N29" s="6"/>
      <c r="O29" s="6"/>
    </row>
    <row r="30" spans="1:15" s="3" customFormat="1" ht="16.5" customHeight="1" x14ac:dyDescent="0.25">
      <c r="A30" s="5"/>
      <c r="B30" s="124"/>
      <c r="C30" s="96">
        <v>180</v>
      </c>
      <c r="D30" s="33" t="s">
        <v>27</v>
      </c>
      <c r="E30" s="96">
        <v>6106</v>
      </c>
      <c r="F30" s="35">
        <v>2.97</v>
      </c>
      <c r="G30" s="28"/>
      <c r="H30" s="26"/>
      <c r="I30" s="26"/>
      <c r="J30" s="26"/>
      <c r="K30" s="26">
        <v>2.97</v>
      </c>
      <c r="L30" s="26"/>
      <c r="M30" s="59"/>
      <c r="N30" s="6"/>
      <c r="O30" s="6"/>
    </row>
    <row r="31" spans="1:15" s="3" customFormat="1" ht="15.75" customHeight="1" x14ac:dyDescent="0.25">
      <c r="A31" s="5"/>
      <c r="B31" s="124"/>
      <c r="C31" s="96">
        <v>180</v>
      </c>
      <c r="D31" s="33" t="s">
        <v>28</v>
      </c>
      <c r="E31" s="96">
        <v>6401</v>
      </c>
      <c r="F31" s="35">
        <v>0.54</v>
      </c>
      <c r="G31" s="28"/>
      <c r="H31" s="26"/>
      <c r="I31" s="26"/>
      <c r="J31" s="26"/>
      <c r="K31" s="26"/>
      <c r="L31" s="26"/>
      <c r="M31" s="59">
        <v>0.54</v>
      </c>
      <c r="N31" s="6"/>
      <c r="O31" s="6"/>
    </row>
    <row r="32" spans="1:15" s="3" customFormat="1" ht="15.75" customHeight="1" x14ac:dyDescent="0.25">
      <c r="A32" s="5"/>
      <c r="B32" s="124"/>
      <c r="C32" s="96">
        <v>181</v>
      </c>
      <c r="D32" s="33" t="s">
        <v>28</v>
      </c>
      <c r="E32" s="96">
        <v>6106</v>
      </c>
      <c r="F32" s="35">
        <v>7.1</v>
      </c>
      <c r="G32" s="28"/>
      <c r="H32" s="26"/>
      <c r="I32" s="26"/>
      <c r="J32" s="26"/>
      <c r="K32" s="26">
        <v>7.1</v>
      </c>
      <c r="L32" s="26"/>
      <c r="M32" s="59"/>
      <c r="N32" s="6"/>
      <c r="O32" s="6"/>
    </row>
    <row r="33" spans="1:15" s="3" customFormat="1" ht="15.75" customHeight="1" x14ac:dyDescent="0.25">
      <c r="A33" s="5"/>
      <c r="B33" s="124"/>
      <c r="C33" s="96">
        <v>183</v>
      </c>
      <c r="D33" s="33" t="s">
        <v>27</v>
      </c>
      <c r="E33" s="96">
        <v>6106</v>
      </c>
      <c r="F33" s="35">
        <v>25.28</v>
      </c>
      <c r="G33" s="28"/>
      <c r="H33" s="26"/>
      <c r="I33" s="26"/>
      <c r="J33" s="26"/>
      <c r="K33" s="26">
        <v>25.28</v>
      </c>
      <c r="L33" s="26"/>
      <c r="M33" s="59"/>
      <c r="N33" s="6"/>
      <c r="O33" s="6"/>
    </row>
    <row r="34" spans="1:15" s="3" customFormat="1" ht="15.75" customHeight="1" x14ac:dyDescent="0.25">
      <c r="A34" s="5"/>
      <c r="B34" s="124"/>
      <c r="C34" s="96">
        <v>183</v>
      </c>
      <c r="D34" s="33" t="s">
        <v>28</v>
      </c>
      <c r="E34" s="96">
        <v>6401</v>
      </c>
      <c r="F34" s="35">
        <v>0.24</v>
      </c>
      <c r="G34" s="26"/>
      <c r="H34" s="26"/>
      <c r="I34" s="26"/>
      <c r="J34" s="26"/>
      <c r="K34" s="26"/>
      <c r="L34" s="26"/>
      <c r="M34" s="59">
        <v>0.24</v>
      </c>
      <c r="N34" s="6"/>
      <c r="O34" s="6"/>
    </row>
    <row r="35" spans="1:15" s="3" customFormat="1" ht="15.75" customHeight="1" x14ac:dyDescent="0.25">
      <c r="A35" s="5"/>
      <c r="B35" s="124"/>
      <c r="C35" s="121">
        <v>184</v>
      </c>
      <c r="D35" s="33" t="s">
        <v>26</v>
      </c>
      <c r="E35" s="96">
        <v>6106</v>
      </c>
      <c r="F35" s="35">
        <v>47.9</v>
      </c>
      <c r="G35" s="26"/>
      <c r="H35" s="26"/>
      <c r="I35" s="26"/>
      <c r="J35" s="26"/>
      <c r="K35" s="26">
        <v>47.9</v>
      </c>
      <c r="L35" s="26"/>
      <c r="M35" s="59"/>
      <c r="N35" s="6"/>
      <c r="O35" s="6"/>
    </row>
    <row r="36" spans="1:15" s="3" customFormat="1" ht="15.75" customHeight="1" x14ac:dyDescent="0.25">
      <c r="A36" s="5"/>
      <c r="B36" s="124"/>
      <c r="C36" s="122"/>
      <c r="D36" s="33" t="s">
        <v>27</v>
      </c>
      <c r="E36" s="96">
        <v>6401</v>
      </c>
      <c r="F36" s="35">
        <v>0.87</v>
      </c>
      <c r="G36" s="26"/>
      <c r="H36" s="26"/>
      <c r="I36" s="26"/>
      <c r="J36" s="26"/>
      <c r="K36" s="26"/>
      <c r="L36" s="26"/>
      <c r="M36" s="59">
        <v>0.87</v>
      </c>
      <c r="N36" s="6"/>
      <c r="O36" s="6"/>
    </row>
    <row r="37" spans="1:15" s="3" customFormat="1" ht="15.75" customHeight="1" x14ac:dyDescent="0.25">
      <c r="A37" s="5"/>
      <c r="B37" s="124"/>
      <c r="C37" s="96">
        <v>185</v>
      </c>
      <c r="D37" s="33" t="s">
        <v>31</v>
      </c>
      <c r="E37" s="96">
        <v>6105</v>
      </c>
      <c r="F37" s="35">
        <v>49.45</v>
      </c>
      <c r="G37" s="26"/>
      <c r="H37" s="26"/>
      <c r="I37" s="26"/>
      <c r="J37" s="26"/>
      <c r="K37" s="26"/>
      <c r="L37" s="26">
        <v>49.45</v>
      </c>
      <c r="M37" s="59"/>
      <c r="N37" s="6"/>
      <c r="O37" s="6"/>
    </row>
    <row r="38" spans="1:15" s="3" customFormat="1" ht="15.75" customHeight="1" x14ac:dyDescent="0.25">
      <c r="A38" s="5"/>
      <c r="B38" s="124"/>
      <c r="C38" s="96">
        <v>186</v>
      </c>
      <c r="D38" s="33" t="s">
        <v>28</v>
      </c>
      <c r="E38" s="96">
        <v>6105</v>
      </c>
      <c r="F38" s="35">
        <v>8.58</v>
      </c>
      <c r="G38" s="26"/>
      <c r="H38" s="26"/>
      <c r="I38" s="26"/>
      <c r="J38" s="26"/>
      <c r="K38" s="26"/>
      <c r="L38" s="26">
        <v>8.58</v>
      </c>
      <c r="M38" s="59"/>
      <c r="N38" s="6"/>
      <c r="O38" s="6"/>
    </row>
    <row r="39" spans="1:15" s="3" customFormat="1" ht="15.75" customHeight="1" x14ac:dyDescent="0.25">
      <c r="A39" s="5"/>
      <c r="B39" s="124"/>
      <c r="C39" s="96">
        <v>190</v>
      </c>
      <c r="D39" s="33" t="s">
        <v>33</v>
      </c>
      <c r="E39" s="96">
        <v>6601</v>
      </c>
      <c r="F39" s="35">
        <v>8.77</v>
      </c>
      <c r="G39" s="26"/>
      <c r="H39" s="26"/>
      <c r="I39" s="26"/>
      <c r="J39" s="26"/>
      <c r="K39" s="26"/>
      <c r="L39" s="26"/>
      <c r="M39" s="59">
        <v>8.77</v>
      </c>
      <c r="N39" s="6"/>
      <c r="O39" s="6"/>
    </row>
    <row r="40" spans="1:15" s="3" customFormat="1" ht="15.75" customHeight="1" x14ac:dyDescent="0.25">
      <c r="A40" s="5"/>
      <c r="B40" s="124"/>
      <c r="C40" s="121">
        <v>191</v>
      </c>
      <c r="D40" s="33" t="s">
        <v>32</v>
      </c>
      <c r="E40" s="96">
        <v>6601</v>
      </c>
      <c r="F40" s="35">
        <v>14.4</v>
      </c>
      <c r="G40" s="26"/>
      <c r="H40" s="26"/>
      <c r="I40" s="26"/>
      <c r="J40" s="26"/>
      <c r="K40" s="26"/>
      <c r="L40" s="26"/>
      <c r="M40" s="59">
        <v>14.4</v>
      </c>
      <c r="N40" s="6"/>
      <c r="O40" s="6"/>
    </row>
    <row r="41" spans="1:15" s="3" customFormat="1" ht="15.75" customHeight="1" x14ac:dyDescent="0.25">
      <c r="A41" s="5"/>
      <c r="B41" s="124"/>
      <c r="C41" s="122"/>
      <c r="D41" s="33" t="s">
        <v>33</v>
      </c>
      <c r="E41" s="96">
        <v>6601</v>
      </c>
      <c r="F41" s="35">
        <v>0.91</v>
      </c>
      <c r="G41" s="26"/>
      <c r="H41" s="26"/>
      <c r="I41" s="26"/>
      <c r="J41" s="26"/>
      <c r="K41" s="26"/>
      <c r="L41" s="26"/>
      <c r="M41" s="59">
        <v>0.91</v>
      </c>
      <c r="N41" s="6"/>
      <c r="O41" s="6"/>
    </row>
    <row r="42" spans="1:15" s="3" customFormat="1" ht="15.75" customHeight="1" x14ac:dyDescent="0.25">
      <c r="A42" s="5"/>
      <c r="B42" s="124"/>
      <c r="C42" s="96">
        <v>193</v>
      </c>
      <c r="D42" s="33" t="s">
        <v>33</v>
      </c>
      <c r="E42" s="96">
        <v>6601</v>
      </c>
      <c r="F42" s="35">
        <v>0.48</v>
      </c>
      <c r="G42" s="26"/>
      <c r="H42" s="26"/>
      <c r="I42" s="26"/>
      <c r="J42" s="26"/>
      <c r="K42" s="26"/>
      <c r="L42" s="26"/>
      <c r="M42" s="59">
        <v>0.48</v>
      </c>
      <c r="N42" s="6"/>
      <c r="O42" s="6"/>
    </row>
    <row r="43" spans="1:15" s="3" customFormat="1" ht="15.75" customHeight="1" x14ac:dyDescent="0.25">
      <c r="A43" s="5"/>
      <c r="B43" s="124"/>
      <c r="C43" s="96">
        <v>195</v>
      </c>
      <c r="D43" s="33" t="s">
        <v>28</v>
      </c>
      <c r="E43" s="96">
        <v>6106</v>
      </c>
      <c r="F43" s="35">
        <v>18.57</v>
      </c>
      <c r="G43" s="26"/>
      <c r="H43" s="26"/>
      <c r="I43" s="26"/>
      <c r="J43" s="26"/>
      <c r="K43" s="26">
        <v>18.57</v>
      </c>
      <c r="L43" s="26"/>
      <c r="M43" s="59"/>
      <c r="N43" s="6"/>
      <c r="O43" s="6"/>
    </row>
    <row r="44" spans="1:15" s="3" customFormat="1" ht="15.75" customHeight="1" thickBot="1" x14ac:dyDescent="0.3">
      <c r="A44" s="5"/>
      <c r="B44" s="125"/>
      <c r="C44" s="60">
        <v>196</v>
      </c>
      <c r="D44" s="61" t="s">
        <v>28</v>
      </c>
      <c r="E44" s="60">
        <v>6106</v>
      </c>
      <c r="F44" s="62">
        <v>30.53</v>
      </c>
      <c r="G44" s="63"/>
      <c r="H44" s="63"/>
      <c r="I44" s="63"/>
      <c r="J44" s="63"/>
      <c r="K44" s="63">
        <v>30.53</v>
      </c>
      <c r="L44" s="63"/>
      <c r="M44" s="64"/>
      <c r="N44" s="6"/>
      <c r="O44" s="6"/>
    </row>
    <row r="45" spans="1:15" s="3" customFormat="1" ht="12" customHeight="1" x14ac:dyDescent="0.25">
      <c r="B45" s="110" t="s">
        <v>2</v>
      </c>
      <c r="C45" s="113" t="s">
        <v>3</v>
      </c>
      <c r="D45" s="116" t="s">
        <v>4</v>
      </c>
      <c r="E45" s="113" t="s">
        <v>5</v>
      </c>
      <c r="F45" s="116" t="s">
        <v>10</v>
      </c>
      <c r="G45" s="113" t="s">
        <v>12</v>
      </c>
      <c r="H45" s="113" t="s">
        <v>14</v>
      </c>
      <c r="I45" s="148" t="s">
        <v>22</v>
      </c>
      <c r="J45" s="151" t="s">
        <v>37</v>
      </c>
      <c r="K45" s="132" t="s">
        <v>16</v>
      </c>
      <c r="L45" s="134" t="s">
        <v>7</v>
      </c>
      <c r="M45" s="126" t="s">
        <v>25</v>
      </c>
      <c r="N45" s="4"/>
      <c r="O45" s="4"/>
    </row>
    <row r="46" spans="1:15" s="3" customFormat="1" ht="12" customHeight="1" x14ac:dyDescent="0.25">
      <c r="B46" s="111"/>
      <c r="C46" s="114"/>
      <c r="D46" s="117"/>
      <c r="E46" s="114"/>
      <c r="F46" s="117"/>
      <c r="G46" s="114"/>
      <c r="H46" s="114"/>
      <c r="I46" s="149"/>
      <c r="J46" s="152"/>
      <c r="K46" s="133"/>
      <c r="L46" s="135"/>
      <c r="M46" s="127"/>
      <c r="N46" s="4"/>
      <c r="O46" s="4"/>
    </row>
    <row r="47" spans="1:15" s="3" customFormat="1" ht="12" customHeight="1" x14ac:dyDescent="0.25">
      <c r="B47" s="111"/>
      <c r="C47" s="114"/>
      <c r="D47" s="117"/>
      <c r="E47" s="114"/>
      <c r="F47" s="117"/>
      <c r="G47" s="114"/>
      <c r="H47" s="114"/>
      <c r="I47" s="149"/>
      <c r="J47" s="152"/>
      <c r="K47" s="133"/>
      <c r="L47" s="135"/>
      <c r="M47" s="127"/>
      <c r="N47" s="4"/>
      <c r="O47" s="4"/>
    </row>
    <row r="48" spans="1:15" s="3" customFormat="1" ht="12" customHeight="1" x14ac:dyDescent="0.25">
      <c r="B48" s="111"/>
      <c r="C48" s="114"/>
      <c r="D48" s="117"/>
      <c r="E48" s="114"/>
      <c r="F48" s="117"/>
      <c r="G48" s="114"/>
      <c r="H48" s="114"/>
      <c r="I48" s="149"/>
      <c r="J48" s="152"/>
      <c r="K48" s="133"/>
      <c r="L48" s="135"/>
      <c r="M48" s="127"/>
      <c r="N48" s="4"/>
      <c r="O48" s="4"/>
    </row>
    <row r="49" spans="1:16" s="3" customFormat="1" ht="12" customHeight="1" x14ac:dyDescent="0.25">
      <c r="B49" s="111"/>
      <c r="C49" s="114"/>
      <c r="D49" s="117"/>
      <c r="E49" s="114"/>
      <c r="F49" s="118"/>
      <c r="G49" s="115"/>
      <c r="H49" s="115"/>
      <c r="I49" s="150"/>
      <c r="J49" s="152"/>
      <c r="K49" s="133"/>
      <c r="L49" s="136"/>
      <c r="M49" s="127"/>
      <c r="N49" s="4"/>
      <c r="O49" s="4"/>
    </row>
    <row r="50" spans="1:16" s="3" customFormat="1" ht="19.5" customHeight="1" x14ac:dyDescent="0.25">
      <c r="B50" s="112"/>
      <c r="C50" s="115"/>
      <c r="D50" s="118"/>
      <c r="E50" s="115"/>
      <c r="F50" s="23" t="s">
        <v>11</v>
      </c>
      <c r="G50" s="43" t="s">
        <v>13</v>
      </c>
      <c r="H50" s="44" t="s">
        <v>15</v>
      </c>
      <c r="I50" s="100" t="s">
        <v>13</v>
      </c>
      <c r="J50" s="92" t="s">
        <v>13</v>
      </c>
      <c r="K50" s="92" t="s">
        <v>13</v>
      </c>
      <c r="L50" s="92" t="s">
        <v>13</v>
      </c>
      <c r="M50" s="48" t="s">
        <v>13</v>
      </c>
      <c r="N50" s="4"/>
      <c r="O50" s="4"/>
    </row>
    <row r="51" spans="1:16" s="3" customFormat="1" ht="15" customHeight="1" thickBot="1" x14ac:dyDescent="0.3">
      <c r="B51" s="49">
        <v>1</v>
      </c>
      <c r="C51" s="50">
        <v>2</v>
      </c>
      <c r="D51" s="50">
        <v>3</v>
      </c>
      <c r="E51" s="50">
        <v>3</v>
      </c>
      <c r="F51" s="50">
        <v>4</v>
      </c>
      <c r="G51" s="50">
        <v>5</v>
      </c>
      <c r="H51" s="50">
        <v>6</v>
      </c>
      <c r="I51" s="50">
        <v>8</v>
      </c>
      <c r="J51" s="51"/>
      <c r="K51" s="51">
        <v>10</v>
      </c>
      <c r="L51" s="51">
        <v>11</v>
      </c>
      <c r="M51" s="52">
        <v>12</v>
      </c>
      <c r="N51" s="4"/>
      <c r="O51" s="4"/>
    </row>
    <row r="52" spans="1:16" s="3" customFormat="1" ht="16.5" customHeight="1" x14ac:dyDescent="0.25">
      <c r="A52" s="5"/>
      <c r="B52" s="146" t="s">
        <v>9</v>
      </c>
      <c r="C52" s="55">
        <v>197</v>
      </c>
      <c r="D52" s="54" t="s">
        <v>27</v>
      </c>
      <c r="E52" s="55">
        <v>6105</v>
      </c>
      <c r="F52" s="65">
        <v>20.68</v>
      </c>
      <c r="G52" s="57"/>
      <c r="H52" s="57"/>
      <c r="I52" s="57"/>
      <c r="J52" s="57"/>
      <c r="K52" s="57"/>
      <c r="L52" s="57">
        <v>20.68</v>
      </c>
      <c r="M52" s="58"/>
      <c r="N52" s="6"/>
      <c r="O52" s="6"/>
    </row>
    <row r="53" spans="1:16" s="3" customFormat="1" ht="16.5" customHeight="1" thickBot="1" x14ac:dyDescent="0.3">
      <c r="A53" s="5"/>
      <c r="B53" s="147"/>
      <c r="C53" s="107" t="s">
        <v>17</v>
      </c>
      <c r="D53" s="107"/>
      <c r="E53" s="107"/>
      <c r="F53" s="99">
        <f>F13+F14+F15+F16+F17+F18+F19+F20+F21+F22+F23+F24+F25+F26+F27+F28+F29+F30+F31+F32+F33+F34+F35+F36+F37+F38+F39+F40+F41+F42+F43+F44+F52</f>
        <v>513.62</v>
      </c>
      <c r="G53" s="99">
        <f t="shared" ref="G53:M53" si="0">G13+G14+G15+G16+G17+G18+G19+G20+G21+G22+G23+G24+G25+G26+G27+G28+G29+G30+G31+G32+G33+G34+G35+G36+G37+G38+G39+G40+G41+G42+G43+G44+G52</f>
        <v>3.08</v>
      </c>
      <c r="H53" s="99">
        <f t="shared" si="0"/>
        <v>0</v>
      </c>
      <c r="I53" s="99">
        <f t="shared" si="0"/>
        <v>5.86</v>
      </c>
      <c r="J53" s="99">
        <f t="shared" si="0"/>
        <v>0</v>
      </c>
      <c r="K53" s="99">
        <f t="shared" si="0"/>
        <v>198.82999999999998</v>
      </c>
      <c r="L53" s="99">
        <f t="shared" si="0"/>
        <v>260.37</v>
      </c>
      <c r="M53" s="99">
        <f t="shared" si="0"/>
        <v>45.47999999999999</v>
      </c>
      <c r="N53" s="14">
        <f>G53+H53+I53+K53+L53+M53</f>
        <v>513.62</v>
      </c>
      <c r="O53" s="6"/>
    </row>
    <row r="54" spans="1:16" s="3" customFormat="1" ht="16.5" customHeight="1" x14ac:dyDescent="0.25">
      <c r="A54" s="5"/>
      <c r="B54" s="119" t="s">
        <v>19</v>
      </c>
      <c r="C54" s="95">
        <v>8</v>
      </c>
      <c r="D54" s="46" t="s">
        <v>26</v>
      </c>
      <c r="E54" s="95">
        <v>6106</v>
      </c>
      <c r="F54" s="53">
        <v>29.25</v>
      </c>
      <c r="G54" s="53"/>
      <c r="H54" s="53"/>
      <c r="I54" s="53"/>
      <c r="J54" s="53"/>
      <c r="K54" s="53">
        <v>29.25</v>
      </c>
      <c r="L54" s="47"/>
      <c r="M54" s="91"/>
      <c r="N54" s="6"/>
      <c r="O54" s="6"/>
    </row>
    <row r="55" spans="1:16" s="3" customFormat="1" ht="16.5" customHeight="1" x14ac:dyDescent="0.25">
      <c r="A55" s="5"/>
      <c r="B55" s="119"/>
      <c r="C55" s="96">
        <v>9</v>
      </c>
      <c r="D55" s="33" t="s">
        <v>26</v>
      </c>
      <c r="E55" s="96">
        <v>6106</v>
      </c>
      <c r="F55" s="35">
        <v>46.64</v>
      </c>
      <c r="G55" s="35"/>
      <c r="H55" s="35"/>
      <c r="I55" s="35"/>
      <c r="J55" s="35"/>
      <c r="K55" s="35">
        <v>46.64</v>
      </c>
      <c r="L55" s="31"/>
      <c r="M55" s="75"/>
      <c r="N55" s="6"/>
      <c r="O55" s="6"/>
    </row>
    <row r="56" spans="1:16" s="3" customFormat="1" ht="16.5" customHeight="1" x14ac:dyDescent="0.25">
      <c r="A56" s="5"/>
      <c r="B56" s="119"/>
      <c r="C56" s="96">
        <v>10</v>
      </c>
      <c r="D56" s="33" t="s">
        <v>28</v>
      </c>
      <c r="E56" s="96">
        <v>6106</v>
      </c>
      <c r="F56" s="35">
        <v>14.27</v>
      </c>
      <c r="G56" s="35"/>
      <c r="H56" s="35"/>
      <c r="I56" s="35"/>
      <c r="J56" s="35"/>
      <c r="K56" s="35">
        <v>14.27</v>
      </c>
      <c r="L56" s="31"/>
      <c r="M56" s="75"/>
      <c r="N56" s="6"/>
      <c r="O56" s="6"/>
    </row>
    <row r="57" spans="1:16" s="3" customFormat="1" ht="16.5" customHeight="1" x14ac:dyDescent="0.25">
      <c r="A57" s="5"/>
      <c r="B57" s="119"/>
      <c r="C57" s="106">
        <v>14</v>
      </c>
      <c r="D57" s="33" t="s">
        <v>26</v>
      </c>
      <c r="E57" s="96">
        <v>6105</v>
      </c>
      <c r="F57" s="35">
        <v>15.09</v>
      </c>
      <c r="G57" s="35"/>
      <c r="H57" s="35"/>
      <c r="I57" s="35"/>
      <c r="J57" s="35"/>
      <c r="K57" s="35"/>
      <c r="L57" s="35">
        <v>15.09</v>
      </c>
      <c r="M57" s="76"/>
      <c r="N57" s="6"/>
      <c r="O57" s="6"/>
    </row>
    <row r="58" spans="1:16" s="3" customFormat="1" ht="16.5" customHeight="1" x14ac:dyDescent="0.25">
      <c r="A58" s="5"/>
      <c r="B58" s="119"/>
      <c r="C58" s="106"/>
      <c r="D58" s="33" t="s">
        <v>27</v>
      </c>
      <c r="E58" s="96">
        <v>6401</v>
      </c>
      <c r="F58" s="35">
        <v>0.08</v>
      </c>
      <c r="G58" s="35"/>
      <c r="H58" s="35"/>
      <c r="I58" s="35"/>
      <c r="J58" s="35"/>
      <c r="K58" s="35"/>
      <c r="L58" s="35"/>
      <c r="M58" s="77">
        <v>0.08</v>
      </c>
      <c r="N58" s="6"/>
      <c r="O58" s="6"/>
    </row>
    <row r="59" spans="1:16" s="3" customFormat="1" ht="16.5" customHeight="1" x14ac:dyDescent="0.25">
      <c r="A59" s="5"/>
      <c r="B59" s="119"/>
      <c r="C59" s="96">
        <v>15</v>
      </c>
      <c r="D59" s="33" t="s">
        <v>31</v>
      </c>
      <c r="E59" s="97">
        <v>6106</v>
      </c>
      <c r="F59" s="37">
        <v>49.43</v>
      </c>
      <c r="G59" s="37"/>
      <c r="H59" s="37"/>
      <c r="I59" s="37"/>
      <c r="J59" s="37"/>
      <c r="K59" s="37">
        <v>49.43</v>
      </c>
      <c r="L59" s="37"/>
      <c r="M59" s="78"/>
      <c r="N59" s="4"/>
      <c r="O59" s="4"/>
    </row>
    <row r="60" spans="1:16" s="7" customFormat="1" ht="16.5" customHeight="1" x14ac:dyDescent="0.25">
      <c r="A60" s="10"/>
      <c r="B60" s="119"/>
      <c r="C60" s="108">
        <v>16</v>
      </c>
      <c r="D60" s="39" t="s">
        <v>30</v>
      </c>
      <c r="E60" s="97">
        <v>6106</v>
      </c>
      <c r="F60" s="40">
        <v>44.15</v>
      </c>
      <c r="G60" s="40"/>
      <c r="H60" s="40"/>
      <c r="I60" s="40"/>
      <c r="J60" s="40"/>
      <c r="K60" s="40">
        <v>44.15</v>
      </c>
      <c r="L60" s="37"/>
      <c r="M60" s="79"/>
      <c r="N60" s="10"/>
      <c r="O60" s="10"/>
      <c r="P60" s="9"/>
    </row>
    <row r="61" spans="1:16" s="7" customFormat="1" ht="16.5" customHeight="1" x14ac:dyDescent="0.25">
      <c r="A61" s="10"/>
      <c r="B61" s="119"/>
      <c r="C61" s="108"/>
      <c r="D61" s="39" t="s">
        <v>26</v>
      </c>
      <c r="E61" s="97">
        <v>6105</v>
      </c>
      <c r="F61" s="40">
        <v>11.53</v>
      </c>
      <c r="G61" s="40"/>
      <c r="H61" s="40"/>
      <c r="I61" s="40"/>
      <c r="J61" s="40"/>
      <c r="K61" s="40"/>
      <c r="L61" s="37">
        <v>11.53</v>
      </c>
      <c r="M61" s="79"/>
      <c r="N61" s="10"/>
      <c r="O61" s="10"/>
      <c r="P61" s="9"/>
    </row>
    <row r="62" spans="1:16" s="7" customFormat="1" ht="16.5" customHeight="1" x14ac:dyDescent="0.25">
      <c r="A62" s="10"/>
      <c r="B62" s="119"/>
      <c r="C62" s="97">
        <v>29</v>
      </c>
      <c r="D62" s="33" t="s">
        <v>27</v>
      </c>
      <c r="E62" s="97">
        <v>6105</v>
      </c>
      <c r="F62" s="40">
        <v>8.99</v>
      </c>
      <c r="G62" s="40"/>
      <c r="H62" s="40"/>
      <c r="I62" s="40"/>
      <c r="J62" s="40"/>
      <c r="K62" s="40"/>
      <c r="L62" s="37">
        <v>8.99</v>
      </c>
      <c r="M62" s="79"/>
      <c r="N62" s="10"/>
      <c r="O62" s="10"/>
      <c r="P62" s="9"/>
    </row>
    <row r="63" spans="1:16" s="10" customFormat="1" ht="16.5" customHeight="1" x14ac:dyDescent="0.25">
      <c r="B63" s="119"/>
      <c r="C63" s="97"/>
      <c r="D63" s="33" t="s">
        <v>28</v>
      </c>
      <c r="E63" s="97">
        <v>6401</v>
      </c>
      <c r="F63" s="40">
        <v>0.33</v>
      </c>
      <c r="G63" s="40"/>
      <c r="H63" s="40"/>
      <c r="I63" s="40"/>
      <c r="J63" s="40"/>
      <c r="K63" s="40"/>
      <c r="L63" s="37"/>
      <c r="M63" s="79">
        <v>0.33</v>
      </c>
    </row>
    <row r="64" spans="1:16" s="3" customFormat="1" ht="16.5" customHeight="1" x14ac:dyDescent="0.25">
      <c r="A64" s="5"/>
      <c r="B64" s="119"/>
      <c r="C64" s="96">
        <v>30</v>
      </c>
      <c r="D64" s="33" t="s">
        <v>31</v>
      </c>
      <c r="E64" s="97">
        <v>6105</v>
      </c>
      <c r="F64" s="37">
        <v>27.43</v>
      </c>
      <c r="G64" s="37"/>
      <c r="H64" s="37"/>
      <c r="I64" s="37"/>
      <c r="J64" s="37"/>
      <c r="K64" s="37"/>
      <c r="L64" s="37">
        <v>27.43</v>
      </c>
      <c r="M64" s="78"/>
      <c r="N64" s="4"/>
      <c r="O64" s="4"/>
    </row>
    <row r="65" spans="1:15" s="3" customFormat="1" ht="16.5" customHeight="1" x14ac:dyDescent="0.25">
      <c r="A65" s="5"/>
      <c r="B65" s="119"/>
      <c r="C65" s="96">
        <v>31</v>
      </c>
      <c r="D65" s="33" t="s">
        <v>31</v>
      </c>
      <c r="E65" s="97">
        <v>6105</v>
      </c>
      <c r="F65" s="37">
        <v>47.07</v>
      </c>
      <c r="G65" s="37"/>
      <c r="H65" s="37"/>
      <c r="I65" s="37"/>
      <c r="J65" s="37"/>
      <c r="K65" s="37"/>
      <c r="L65" s="37">
        <v>47.07</v>
      </c>
      <c r="M65" s="78"/>
      <c r="N65" s="4"/>
      <c r="O65" s="4"/>
    </row>
    <row r="66" spans="1:15" s="3" customFormat="1" ht="16.5" customHeight="1" x14ac:dyDescent="0.25">
      <c r="A66" s="5"/>
      <c r="B66" s="119"/>
      <c r="C66" s="96">
        <v>32</v>
      </c>
      <c r="D66" s="33" t="s">
        <v>26</v>
      </c>
      <c r="E66" s="97">
        <v>6601</v>
      </c>
      <c r="F66" s="37">
        <v>0.62</v>
      </c>
      <c r="G66" s="37"/>
      <c r="H66" s="37"/>
      <c r="I66" s="37"/>
      <c r="J66" s="37"/>
      <c r="K66" s="37"/>
      <c r="L66" s="37"/>
      <c r="M66" s="78">
        <v>0.62</v>
      </c>
      <c r="N66" s="4"/>
      <c r="O66" s="4"/>
    </row>
    <row r="67" spans="1:15" s="3" customFormat="1" ht="16.5" customHeight="1" x14ac:dyDescent="0.25">
      <c r="A67" s="5"/>
      <c r="B67" s="119"/>
      <c r="C67" s="96">
        <v>33</v>
      </c>
      <c r="D67" s="33" t="s">
        <v>30</v>
      </c>
      <c r="E67" s="97">
        <v>4101</v>
      </c>
      <c r="F67" s="37">
        <v>35.33</v>
      </c>
      <c r="G67" s="37"/>
      <c r="H67" s="37"/>
      <c r="I67" s="37"/>
      <c r="J67" s="37">
        <v>35.33</v>
      </c>
      <c r="K67" s="37"/>
      <c r="L67" s="37"/>
      <c r="M67" s="78"/>
      <c r="N67" s="4"/>
      <c r="O67" s="4"/>
    </row>
    <row r="68" spans="1:15" s="3" customFormat="1" ht="16.5" customHeight="1" x14ac:dyDescent="0.25">
      <c r="A68" s="5"/>
      <c r="B68" s="119"/>
      <c r="C68" s="96">
        <v>36</v>
      </c>
      <c r="D68" s="33" t="s">
        <v>26</v>
      </c>
      <c r="E68" s="97">
        <v>6105</v>
      </c>
      <c r="F68" s="37">
        <v>36.01</v>
      </c>
      <c r="G68" s="37"/>
      <c r="H68" s="37"/>
      <c r="I68" s="37"/>
      <c r="J68" s="37"/>
      <c r="K68" s="37"/>
      <c r="L68" s="37">
        <v>36.01</v>
      </c>
      <c r="M68" s="78"/>
      <c r="N68" s="4"/>
      <c r="O68" s="4"/>
    </row>
    <row r="69" spans="1:15" s="3" customFormat="1" ht="16.5" customHeight="1" x14ac:dyDescent="0.25">
      <c r="A69" s="5"/>
      <c r="B69" s="119"/>
      <c r="C69" s="96">
        <v>37</v>
      </c>
      <c r="D69" s="33" t="s">
        <v>26</v>
      </c>
      <c r="E69" s="97">
        <v>6106</v>
      </c>
      <c r="F69" s="37">
        <v>27.17</v>
      </c>
      <c r="G69" s="37"/>
      <c r="H69" s="37"/>
      <c r="I69" s="37"/>
      <c r="J69" s="37"/>
      <c r="K69" s="37">
        <v>27.17</v>
      </c>
      <c r="L69" s="37"/>
      <c r="M69" s="78"/>
      <c r="N69" s="4"/>
      <c r="O69" s="4"/>
    </row>
    <row r="70" spans="1:15" s="3" customFormat="1" ht="16.5" customHeight="1" x14ac:dyDescent="0.25">
      <c r="A70" s="5"/>
      <c r="B70" s="119"/>
      <c r="C70" s="96">
        <v>38</v>
      </c>
      <c r="D70" s="33" t="s">
        <v>26</v>
      </c>
      <c r="E70" s="97">
        <v>6106</v>
      </c>
      <c r="F70" s="37">
        <v>10.77</v>
      </c>
      <c r="G70" s="37"/>
      <c r="H70" s="37"/>
      <c r="I70" s="37"/>
      <c r="J70" s="37"/>
      <c r="K70" s="37">
        <v>10.77</v>
      </c>
      <c r="L70" s="38"/>
      <c r="M70" s="78"/>
      <c r="N70" s="4"/>
      <c r="O70" s="4"/>
    </row>
    <row r="71" spans="1:15" s="3" customFormat="1" ht="15.75" customHeight="1" x14ac:dyDescent="0.25">
      <c r="A71" s="5"/>
      <c r="B71" s="119"/>
      <c r="C71" s="96">
        <v>39</v>
      </c>
      <c r="D71" s="33" t="s">
        <v>26</v>
      </c>
      <c r="E71" s="97">
        <v>6106</v>
      </c>
      <c r="F71" s="37">
        <v>17.63</v>
      </c>
      <c r="G71" s="37"/>
      <c r="H71" s="37"/>
      <c r="I71" s="37"/>
      <c r="J71" s="37"/>
      <c r="K71" s="37">
        <v>17.63</v>
      </c>
      <c r="L71" s="38"/>
      <c r="M71" s="78"/>
      <c r="N71" s="4"/>
      <c r="O71" s="4"/>
    </row>
    <row r="72" spans="1:15" s="3" customFormat="1" ht="15.75" customHeight="1" x14ac:dyDescent="0.25">
      <c r="A72" s="5"/>
      <c r="B72" s="119"/>
      <c r="C72" s="96">
        <v>70</v>
      </c>
      <c r="D72" s="33" t="s">
        <v>33</v>
      </c>
      <c r="E72" s="97">
        <v>6105</v>
      </c>
      <c r="F72" s="37">
        <v>24.29</v>
      </c>
      <c r="G72" s="37"/>
      <c r="H72" s="37"/>
      <c r="I72" s="37"/>
      <c r="J72" s="37"/>
      <c r="K72" s="37"/>
      <c r="L72" s="38">
        <v>24.29</v>
      </c>
      <c r="M72" s="78"/>
      <c r="N72" s="4"/>
      <c r="O72" s="4"/>
    </row>
    <row r="73" spans="1:15" s="3" customFormat="1" ht="20.25" customHeight="1" thickBot="1" x14ac:dyDescent="0.3">
      <c r="A73" s="5"/>
      <c r="B73" s="120"/>
      <c r="C73" s="139" t="s">
        <v>18</v>
      </c>
      <c r="D73" s="139"/>
      <c r="E73" s="139"/>
      <c r="F73" s="90">
        <f>F54+F55+F56+F57+F58+F59+F60+F61+F62+F63+F64+F65+F66+F67+F68+F69+F70+F71+F72</f>
        <v>446.08000000000004</v>
      </c>
      <c r="G73" s="90">
        <f t="shared" ref="G73:M73" si="1">G54+G55+G56+G57+G58+G59+G60+G61+G62+G63+G64+G65+G66+G67+G68+G69+G70+G71+G72</f>
        <v>0</v>
      </c>
      <c r="H73" s="90">
        <f t="shared" si="1"/>
        <v>0</v>
      </c>
      <c r="I73" s="90">
        <f t="shared" si="1"/>
        <v>0</v>
      </c>
      <c r="J73" s="90">
        <f t="shared" si="1"/>
        <v>35.33</v>
      </c>
      <c r="K73" s="90">
        <f t="shared" si="1"/>
        <v>239.31000000000003</v>
      </c>
      <c r="L73" s="90">
        <f t="shared" si="1"/>
        <v>170.41</v>
      </c>
      <c r="M73" s="90">
        <f t="shared" si="1"/>
        <v>1.03</v>
      </c>
      <c r="N73" s="13">
        <f>G73+H73+I73+K73+L73+M73</f>
        <v>410.75</v>
      </c>
      <c r="O73" s="4"/>
    </row>
    <row r="74" spans="1:15" s="3" customFormat="1" ht="16.5" customHeight="1" x14ac:dyDescent="0.25">
      <c r="A74" s="5"/>
      <c r="B74" s="140" t="s">
        <v>20</v>
      </c>
      <c r="C74" s="94">
        <v>8</v>
      </c>
      <c r="D74" s="89" t="s">
        <v>31</v>
      </c>
      <c r="E74" s="29">
        <v>6105</v>
      </c>
      <c r="F74" s="30">
        <v>50.69</v>
      </c>
      <c r="G74" s="30"/>
      <c r="H74" s="30"/>
      <c r="I74" s="30"/>
      <c r="J74" s="30"/>
      <c r="K74" s="30"/>
      <c r="L74" s="36">
        <v>50.69</v>
      </c>
      <c r="M74" s="88"/>
      <c r="N74" s="4"/>
      <c r="O74" s="4"/>
    </row>
    <row r="75" spans="1:15" s="3" customFormat="1" ht="16.5" customHeight="1" x14ac:dyDescent="0.25">
      <c r="A75" s="5"/>
      <c r="B75" s="140"/>
      <c r="C75" s="25">
        <v>9</v>
      </c>
      <c r="D75" s="34" t="s">
        <v>31</v>
      </c>
      <c r="E75" s="16">
        <v>6106</v>
      </c>
      <c r="F75" s="15">
        <v>51.62</v>
      </c>
      <c r="G75" s="15"/>
      <c r="H75" s="15"/>
      <c r="I75" s="15"/>
      <c r="J75" s="15"/>
      <c r="K75" s="15">
        <v>51.62</v>
      </c>
      <c r="L75" s="24"/>
      <c r="M75" s="81"/>
      <c r="N75" s="4"/>
      <c r="O75" s="4"/>
    </row>
    <row r="76" spans="1:15" s="3" customFormat="1" ht="16.5" customHeight="1" x14ac:dyDescent="0.25">
      <c r="A76" s="5"/>
      <c r="B76" s="140"/>
      <c r="C76" s="93">
        <v>10</v>
      </c>
      <c r="D76" s="45" t="s">
        <v>31</v>
      </c>
      <c r="E76" s="16">
        <v>6106</v>
      </c>
      <c r="F76" s="15">
        <v>50.03</v>
      </c>
      <c r="G76" s="15"/>
      <c r="H76" s="15"/>
      <c r="I76" s="15"/>
      <c r="J76" s="15"/>
      <c r="K76" s="15">
        <v>50.03</v>
      </c>
      <c r="L76" s="24"/>
      <c r="M76" s="82"/>
      <c r="N76" s="4"/>
      <c r="O76" s="4"/>
    </row>
    <row r="77" spans="1:15" s="3" customFormat="1" ht="16.5" customHeight="1" x14ac:dyDescent="0.25">
      <c r="A77" s="5"/>
      <c r="B77" s="140"/>
      <c r="C77" s="142">
        <v>11</v>
      </c>
      <c r="D77" s="45" t="s">
        <v>30</v>
      </c>
      <c r="E77" s="16">
        <v>3225</v>
      </c>
      <c r="F77" s="15">
        <v>2.62</v>
      </c>
      <c r="G77" s="15"/>
      <c r="H77" s="15"/>
      <c r="I77" s="15">
        <v>2.62</v>
      </c>
      <c r="J77" s="15"/>
      <c r="K77" s="15"/>
      <c r="L77" s="24"/>
      <c r="M77" s="82"/>
      <c r="N77" s="4"/>
      <c r="O77" s="4"/>
    </row>
    <row r="78" spans="1:15" s="3" customFormat="1" ht="16.5" customHeight="1" x14ac:dyDescent="0.25">
      <c r="A78" s="5"/>
      <c r="B78" s="140"/>
      <c r="C78" s="143"/>
      <c r="D78" s="45" t="s">
        <v>26</v>
      </c>
      <c r="E78" s="16">
        <v>6155</v>
      </c>
      <c r="F78" s="15">
        <v>36.47</v>
      </c>
      <c r="G78" s="15"/>
      <c r="H78" s="15"/>
      <c r="I78" s="15"/>
      <c r="J78" s="15"/>
      <c r="K78" s="15"/>
      <c r="L78" s="24">
        <v>36.47</v>
      </c>
      <c r="M78" s="82"/>
      <c r="N78" s="4"/>
      <c r="O78" s="4"/>
    </row>
    <row r="79" spans="1:15" s="3" customFormat="1" ht="16.5" customHeight="1" x14ac:dyDescent="0.25">
      <c r="A79" s="5"/>
      <c r="B79" s="140"/>
      <c r="C79" s="142">
        <v>12</v>
      </c>
      <c r="D79" s="45" t="s">
        <v>30</v>
      </c>
      <c r="E79" s="16">
        <v>3107</v>
      </c>
      <c r="F79" s="15">
        <v>5.69</v>
      </c>
      <c r="G79" s="15"/>
      <c r="H79" s="15"/>
      <c r="I79" s="15">
        <v>5.69</v>
      </c>
      <c r="J79" s="15"/>
      <c r="K79" s="15"/>
      <c r="L79" s="24"/>
      <c r="M79" s="82"/>
      <c r="N79" s="4"/>
      <c r="O79" s="4"/>
    </row>
    <row r="80" spans="1:15" s="3" customFormat="1" ht="16.5" customHeight="1" x14ac:dyDescent="0.25">
      <c r="A80" s="5"/>
      <c r="B80" s="140"/>
      <c r="C80" s="143"/>
      <c r="D80" s="45" t="s">
        <v>26</v>
      </c>
      <c r="E80" s="16">
        <v>6105</v>
      </c>
      <c r="F80" s="15">
        <v>36.46</v>
      </c>
      <c r="G80" s="15"/>
      <c r="H80" s="15"/>
      <c r="I80" s="15"/>
      <c r="J80" s="15"/>
      <c r="K80" s="15"/>
      <c r="L80" s="24">
        <v>36.46</v>
      </c>
      <c r="M80" s="82"/>
      <c r="N80" s="4"/>
      <c r="O80" s="4"/>
    </row>
    <row r="81" spans="1:15" s="3" customFormat="1" ht="16.5" customHeight="1" x14ac:dyDescent="0.25">
      <c r="A81" s="5"/>
      <c r="B81" s="140"/>
      <c r="C81" s="142">
        <v>13</v>
      </c>
      <c r="D81" s="45" t="s">
        <v>30</v>
      </c>
      <c r="E81" s="16">
        <v>3107</v>
      </c>
      <c r="F81" s="15">
        <v>1.4</v>
      </c>
      <c r="G81" s="15"/>
      <c r="H81" s="15"/>
      <c r="I81" s="15">
        <v>1.4</v>
      </c>
      <c r="J81" s="15"/>
      <c r="K81" s="15"/>
      <c r="L81" s="24"/>
      <c r="M81" s="82"/>
      <c r="N81" s="4"/>
      <c r="O81" s="4"/>
    </row>
    <row r="82" spans="1:15" s="3" customFormat="1" ht="16.5" customHeight="1" x14ac:dyDescent="0.25">
      <c r="A82" s="5"/>
      <c r="B82" s="140"/>
      <c r="C82" s="143"/>
      <c r="D82" s="45" t="s">
        <v>26</v>
      </c>
      <c r="E82" s="16">
        <v>6105</v>
      </c>
      <c r="F82" s="15">
        <v>53.24</v>
      </c>
      <c r="G82" s="15"/>
      <c r="H82" s="15"/>
      <c r="I82" s="15"/>
      <c r="J82" s="15"/>
      <c r="K82" s="15"/>
      <c r="L82" s="24">
        <v>53.24</v>
      </c>
      <c r="M82" s="82"/>
      <c r="N82" s="4"/>
      <c r="O82" s="4"/>
    </row>
    <row r="83" spans="1:15" s="3" customFormat="1" ht="16.5" customHeight="1" x14ac:dyDescent="0.25">
      <c r="A83" s="5"/>
      <c r="B83" s="140"/>
      <c r="C83" s="142">
        <v>14</v>
      </c>
      <c r="D83" s="45" t="s">
        <v>30</v>
      </c>
      <c r="E83" s="16">
        <v>1101</v>
      </c>
      <c r="F83" s="15">
        <v>4.83</v>
      </c>
      <c r="G83" s="15"/>
      <c r="H83" s="15">
        <v>4.83</v>
      </c>
      <c r="I83" s="15"/>
      <c r="J83" s="15"/>
      <c r="K83" s="15"/>
      <c r="L83" s="24"/>
      <c r="M83" s="82"/>
      <c r="N83" s="4"/>
      <c r="O83" s="4"/>
    </row>
    <row r="84" spans="1:15" s="3" customFormat="1" ht="16.5" customHeight="1" x14ac:dyDescent="0.25">
      <c r="A84" s="5"/>
      <c r="B84" s="140"/>
      <c r="C84" s="143"/>
      <c r="D84" s="45" t="s">
        <v>26</v>
      </c>
      <c r="E84" s="16">
        <v>3107</v>
      </c>
      <c r="F84" s="15">
        <v>30.79</v>
      </c>
      <c r="G84" s="15"/>
      <c r="H84" s="15"/>
      <c r="I84" s="15">
        <v>30.79</v>
      </c>
      <c r="J84" s="15"/>
      <c r="K84" s="15"/>
      <c r="L84" s="24"/>
      <c r="M84" s="82"/>
      <c r="N84" s="4"/>
      <c r="O84" s="4"/>
    </row>
    <row r="85" spans="1:15" s="3" customFormat="1" ht="16.5" customHeight="1" x14ac:dyDescent="0.25">
      <c r="A85" s="5"/>
      <c r="B85" s="140"/>
      <c r="C85" s="142">
        <v>15</v>
      </c>
      <c r="D85" s="41" t="s">
        <v>30</v>
      </c>
      <c r="E85" s="16">
        <v>3225</v>
      </c>
      <c r="F85" s="15">
        <v>11.94</v>
      </c>
      <c r="G85" s="15"/>
      <c r="H85" s="15"/>
      <c r="I85" s="15">
        <v>11.94</v>
      </c>
      <c r="J85" s="15"/>
      <c r="K85" s="15"/>
      <c r="L85" s="24"/>
      <c r="M85" s="80"/>
      <c r="N85" s="4"/>
      <c r="O85" s="4"/>
    </row>
    <row r="86" spans="1:15" s="3" customFormat="1" ht="16.5" customHeight="1" x14ac:dyDescent="0.25">
      <c r="A86" s="5"/>
      <c r="B86" s="140"/>
      <c r="C86" s="144"/>
      <c r="D86" s="42" t="s">
        <v>26</v>
      </c>
      <c r="E86" s="16">
        <v>6106</v>
      </c>
      <c r="F86" s="15">
        <v>48.74</v>
      </c>
      <c r="G86" s="15"/>
      <c r="H86" s="15"/>
      <c r="I86" s="15"/>
      <c r="J86" s="15"/>
      <c r="K86" s="15">
        <v>48.74</v>
      </c>
      <c r="L86" s="24"/>
      <c r="M86" s="80"/>
      <c r="N86" s="4"/>
      <c r="O86" s="4"/>
    </row>
    <row r="87" spans="1:15" s="3" customFormat="1" ht="16.5" customHeight="1" thickBot="1" x14ac:dyDescent="0.3">
      <c r="A87" s="5"/>
      <c r="B87" s="141"/>
      <c r="C87" s="145"/>
      <c r="D87" s="83" t="s">
        <v>27</v>
      </c>
      <c r="E87" s="84">
        <v>6155</v>
      </c>
      <c r="F87" s="85">
        <v>27.5</v>
      </c>
      <c r="G87" s="85"/>
      <c r="H87" s="85"/>
      <c r="I87" s="85"/>
      <c r="J87" s="85"/>
      <c r="K87" s="85"/>
      <c r="L87" s="86">
        <v>27.5</v>
      </c>
      <c r="M87" s="87"/>
    </row>
    <row r="88" spans="1:15" s="3" customFormat="1" ht="12" customHeight="1" x14ac:dyDescent="0.25">
      <c r="B88" s="110" t="s">
        <v>2</v>
      </c>
      <c r="C88" s="113" t="s">
        <v>3</v>
      </c>
      <c r="D88" s="116" t="s">
        <v>4</v>
      </c>
      <c r="E88" s="113" t="s">
        <v>5</v>
      </c>
      <c r="F88" s="116" t="s">
        <v>10</v>
      </c>
      <c r="G88" s="113" t="s">
        <v>12</v>
      </c>
      <c r="H88" s="113" t="s">
        <v>14</v>
      </c>
      <c r="I88" s="116" t="s">
        <v>22</v>
      </c>
      <c r="J88" s="137" t="s">
        <v>37</v>
      </c>
      <c r="K88" s="132" t="s">
        <v>16</v>
      </c>
      <c r="L88" s="134" t="s">
        <v>7</v>
      </c>
      <c r="M88" s="126" t="s">
        <v>25</v>
      </c>
      <c r="N88" s="4"/>
      <c r="O88" s="4"/>
    </row>
    <row r="89" spans="1:15" s="3" customFormat="1" ht="12" customHeight="1" x14ac:dyDescent="0.25">
      <c r="B89" s="111"/>
      <c r="C89" s="114"/>
      <c r="D89" s="117"/>
      <c r="E89" s="114"/>
      <c r="F89" s="117"/>
      <c r="G89" s="114"/>
      <c r="H89" s="114"/>
      <c r="I89" s="117"/>
      <c r="J89" s="138"/>
      <c r="K89" s="133"/>
      <c r="L89" s="135"/>
      <c r="M89" s="127"/>
      <c r="N89" s="4"/>
      <c r="O89" s="4"/>
    </row>
    <row r="90" spans="1:15" s="3" customFormat="1" ht="12" customHeight="1" x14ac:dyDescent="0.25">
      <c r="B90" s="111"/>
      <c r="C90" s="114"/>
      <c r="D90" s="117"/>
      <c r="E90" s="114"/>
      <c r="F90" s="117"/>
      <c r="G90" s="114"/>
      <c r="H90" s="114"/>
      <c r="I90" s="117"/>
      <c r="J90" s="138"/>
      <c r="K90" s="133"/>
      <c r="L90" s="135"/>
      <c r="M90" s="127"/>
      <c r="N90" s="4"/>
      <c r="O90" s="4"/>
    </row>
    <row r="91" spans="1:15" s="3" customFormat="1" ht="12" customHeight="1" x14ac:dyDescent="0.25">
      <c r="B91" s="111"/>
      <c r="C91" s="114"/>
      <c r="D91" s="117"/>
      <c r="E91" s="114"/>
      <c r="F91" s="117"/>
      <c r="G91" s="114"/>
      <c r="H91" s="114"/>
      <c r="I91" s="117"/>
      <c r="J91" s="138"/>
      <c r="K91" s="133"/>
      <c r="L91" s="135"/>
      <c r="M91" s="127"/>
      <c r="N91" s="4"/>
      <c r="O91" s="4"/>
    </row>
    <row r="92" spans="1:15" s="3" customFormat="1" ht="12" customHeight="1" x14ac:dyDescent="0.25">
      <c r="B92" s="111"/>
      <c r="C92" s="114"/>
      <c r="D92" s="117"/>
      <c r="E92" s="114"/>
      <c r="F92" s="118"/>
      <c r="G92" s="115"/>
      <c r="H92" s="115"/>
      <c r="I92" s="118"/>
      <c r="J92" s="138"/>
      <c r="K92" s="133"/>
      <c r="L92" s="136"/>
      <c r="M92" s="127"/>
      <c r="N92" s="4"/>
      <c r="O92" s="4"/>
    </row>
    <row r="93" spans="1:15" s="3" customFormat="1" ht="16.5" customHeight="1" x14ac:dyDescent="0.25">
      <c r="B93" s="112"/>
      <c r="C93" s="115"/>
      <c r="D93" s="118"/>
      <c r="E93" s="115"/>
      <c r="F93" s="23" t="s">
        <v>11</v>
      </c>
      <c r="G93" s="43" t="s">
        <v>13</v>
      </c>
      <c r="H93" s="44" t="s">
        <v>15</v>
      </c>
      <c r="I93" s="23" t="s">
        <v>13</v>
      </c>
      <c r="J93" s="23" t="s">
        <v>13</v>
      </c>
      <c r="K93" s="92" t="s">
        <v>13</v>
      </c>
      <c r="L93" s="92" t="s">
        <v>13</v>
      </c>
      <c r="M93" s="48" t="s">
        <v>13</v>
      </c>
      <c r="N93" s="4"/>
      <c r="O93" s="4"/>
    </row>
    <row r="94" spans="1:15" s="3" customFormat="1" ht="15" customHeight="1" thickBot="1" x14ac:dyDescent="0.3">
      <c r="B94" s="49">
        <v>1</v>
      </c>
      <c r="C94" s="50">
        <v>2</v>
      </c>
      <c r="D94" s="50">
        <v>3</v>
      </c>
      <c r="E94" s="50">
        <v>3</v>
      </c>
      <c r="F94" s="50">
        <v>4</v>
      </c>
      <c r="G94" s="50">
        <v>5</v>
      </c>
      <c r="H94" s="50">
        <v>6</v>
      </c>
      <c r="I94" s="51">
        <v>8</v>
      </c>
      <c r="J94" s="50"/>
      <c r="K94" s="50">
        <v>10</v>
      </c>
      <c r="L94" s="50">
        <v>11</v>
      </c>
      <c r="M94" s="52">
        <v>12</v>
      </c>
      <c r="N94" s="4"/>
      <c r="O94" s="4"/>
    </row>
    <row r="95" spans="1:15" s="3" customFormat="1" ht="15.75" customHeight="1" x14ac:dyDescent="0.25">
      <c r="A95" s="5"/>
      <c r="B95" s="68"/>
      <c r="C95" s="94">
        <v>16</v>
      </c>
      <c r="D95" s="94">
        <v>0</v>
      </c>
      <c r="E95" s="29">
        <v>6106</v>
      </c>
      <c r="F95" s="30">
        <v>56.39</v>
      </c>
      <c r="G95" s="30"/>
      <c r="H95" s="30"/>
      <c r="I95" s="30"/>
      <c r="J95" s="30"/>
      <c r="K95" s="30">
        <v>56.39</v>
      </c>
      <c r="L95" s="36"/>
      <c r="M95" s="69"/>
    </row>
    <row r="96" spans="1:15" s="3" customFormat="1" ht="15.75" customHeight="1" thickBot="1" x14ac:dyDescent="0.3">
      <c r="A96" s="5"/>
      <c r="B96" s="70"/>
      <c r="C96" s="103" t="s">
        <v>23</v>
      </c>
      <c r="D96" s="103"/>
      <c r="E96" s="103"/>
      <c r="F96" s="71">
        <f>F74+F75+F76+F77+F78+F79+F80+F81+F82+F83+F84+F85+F86+F87+F95</f>
        <v>468.41</v>
      </c>
      <c r="G96" s="71">
        <f t="shared" ref="G96:M96" si="2">G74+G75+G76+G77+G78+G79+G80+G81+G82+G83+G84+G85+G86+G87+G95</f>
        <v>0</v>
      </c>
      <c r="H96" s="71">
        <f t="shared" si="2"/>
        <v>4.83</v>
      </c>
      <c r="I96" s="71">
        <f t="shared" si="2"/>
        <v>52.44</v>
      </c>
      <c r="J96" s="71">
        <f t="shared" si="2"/>
        <v>0</v>
      </c>
      <c r="K96" s="71">
        <f t="shared" si="2"/>
        <v>206.78000000000003</v>
      </c>
      <c r="L96" s="71">
        <f t="shared" si="2"/>
        <v>204.36</v>
      </c>
      <c r="M96" s="71">
        <f t="shared" si="2"/>
        <v>0</v>
      </c>
      <c r="N96" s="19"/>
    </row>
    <row r="97" spans="2:14" s="17" customFormat="1" ht="18.75" customHeight="1" thickBot="1" x14ac:dyDescent="0.3">
      <c r="B97" s="18"/>
      <c r="C97" s="20"/>
      <c r="D97" s="20"/>
      <c r="E97" s="20"/>
      <c r="F97" s="21"/>
      <c r="G97" s="21"/>
      <c r="H97" s="21"/>
      <c r="I97" s="21"/>
      <c r="J97" s="21"/>
      <c r="K97" s="21"/>
      <c r="L97" s="21"/>
      <c r="M97" s="22"/>
    </row>
    <row r="98" spans="2:14" s="3" customFormat="1" ht="27.75" customHeight="1" thickBot="1" x14ac:dyDescent="0.35">
      <c r="B98" s="104" t="s">
        <v>21</v>
      </c>
      <c r="C98" s="105"/>
      <c r="D98" s="105"/>
      <c r="E98" s="105"/>
      <c r="F98" s="72">
        <f>F53+F73+F96</f>
        <v>1428.1100000000001</v>
      </c>
      <c r="G98" s="72">
        <f t="shared" ref="G98:M98" si="3">G53+G73+G96</f>
        <v>3.08</v>
      </c>
      <c r="H98" s="72">
        <f t="shared" si="3"/>
        <v>4.83</v>
      </c>
      <c r="I98" s="72">
        <f t="shared" si="3"/>
        <v>58.3</v>
      </c>
      <c r="J98" s="72">
        <f t="shared" si="3"/>
        <v>35.33</v>
      </c>
      <c r="K98" s="72">
        <f t="shared" si="3"/>
        <v>644.92000000000007</v>
      </c>
      <c r="L98" s="72">
        <f t="shared" si="3"/>
        <v>635.14</v>
      </c>
      <c r="M98" s="72">
        <f t="shared" si="3"/>
        <v>46.509999999999991</v>
      </c>
      <c r="N98" s="19"/>
    </row>
    <row r="99" spans="2:14" ht="18.75" customHeight="1" thickBot="1" x14ac:dyDescent="0.3">
      <c r="F99" s="13"/>
      <c r="G99" s="8"/>
      <c r="I99" s="8"/>
      <c r="J99" s="8"/>
    </row>
    <row r="100" spans="2:14" ht="27.75" customHeight="1" thickBot="1" x14ac:dyDescent="0.3">
      <c r="B100" s="101" t="s">
        <v>34</v>
      </c>
      <c r="C100" s="102"/>
      <c r="D100" s="102"/>
      <c r="E100" s="102"/>
      <c r="F100" s="73">
        <v>11549.87</v>
      </c>
      <c r="I100" s="13"/>
      <c r="J100" s="13"/>
    </row>
    <row r="101" spans="2:14" ht="15.75" thickBot="1" x14ac:dyDescent="0.3">
      <c r="F101" s="66"/>
      <c r="I101" s="13"/>
    </row>
    <row r="102" spans="2:14" s="1" customFormat="1" ht="30.75" customHeight="1" thickBot="1" x14ac:dyDescent="0.3">
      <c r="B102" s="101" t="s">
        <v>35</v>
      </c>
      <c r="C102" s="102"/>
      <c r="D102" s="102"/>
      <c r="E102" s="102"/>
      <c r="F102" s="74">
        <f>F98/F100*100</f>
        <v>12.364727914686485</v>
      </c>
    </row>
    <row r="103" spans="2:14" s="1" customFormat="1" ht="16.5" thickBot="1" x14ac:dyDescent="0.3">
      <c r="F103" s="67"/>
    </row>
    <row r="104" spans="2:14" s="1" customFormat="1" ht="27.75" customHeight="1" thickBot="1" x14ac:dyDescent="0.3">
      <c r="B104" s="101" t="s">
        <v>36</v>
      </c>
      <c r="C104" s="102"/>
      <c r="D104" s="102"/>
      <c r="E104" s="102"/>
      <c r="F104" s="73">
        <v>8.84</v>
      </c>
    </row>
    <row r="105" spans="2:14" s="1" customFormat="1" ht="15.75" x14ac:dyDescent="0.25"/>
    <row r="106" spans="2:14" s="1" customFormat="1" ht="15.75" x14ac:dyDescent="0.25"/>
  </sheetData>
  <mergeCells count="62">
    <mergeCell ref="M45:M49"/>
    <mergeCell ref="B52:B53"/>
    <mergeCell ref="G45:G49"/>
    <mergeCell ref="H45:H49"/>
    <mergeCell ref="I45:I49"/>
    <mergeCell ref="K45:K49"/>
    <mergeCell ref="L45:L49"/>
    <mergeCell ref="B45:B50"/>
    <mergeCell ref="C45:C50"/>
    <mergeCell ref="D45:D50"/>
    <mergeCell ref="E45:E50"/>
    <mergeCell ref="F45:F49"/>
    <mergeCell ref="J45:J49"/>
    <mergeCell ref="K88:K92"/>
    <mergeCell ref="L88:L92"/>
    <mergeCell ref="M88:M92"/>
    <mergeCell ref="F88:F92"/>
    <mergeCell ref="G88:G92"/>
    <mergeCell ref="H88:H92"/>
    <mergeCell ref="I88:I92"/>
    <mergeCell ref="J88:J92"/>
    <mergeCell ref="C73:E73"/>
    <mergeCell ref="B74:B87"/>
    <mergeCell ref="B88:B93"/>
    <mergeCell ref="C88:C93"/>
    <mergeCell ref="D88:D93"/>
    <mergeCell ref="E88:E93"/>
    <mergeCell ref="C77:C78"/>
    <mergeCell ref="C79:C80"/>
    <mergeCell ref="C81:C82"/>
    <mergeCell ref="C85:C87"/>
    <mergeCell ref="C83:C84"/>
    <mergeCell ref="B13:B44"/>
    <mergeCell ref="M6:M10"/>
    <mergeCell ref="B4:M4"/>
    <mergeCell ref="C13:C14"/>
    <mergeCell ref="C17:C18"/>
    <mergeCell ref="K6:K10"/>
    <mergeCell ref="I6:I10"/>
    <mergeCell ref="L6:L10"/>
    <mergeCell ref="J6:J10"/>
    <mergeCell ref="C57:C58"/>
    <mergeCell ref="C53:E53"/>
    <mergeCell ref="C60:C61"/>
    <mergeCell ref="B1:H1"/>
    <mergeCell ref="B2:G2"/>
    <mergeCell ref="C25:C26"/>
    <mergeCell ref="B6:B11"/>
    <mergeCell ref="C6:C11"/>
    <mergeCell ref="D6:D11"/>
    <mergeCell ref="E6:E11"/>
    <mergeCell ref="F6:F10"/>
    <mergeCell ref="G6:G10"/>
    <mergeCell ref="H6:H10"/>
    <mergeCell ref="B54:B73"/>
    <mergeCell ref="C35:C36"/>
    <mergeCell ref="C40:C41"/>
    <mergeCell ref="B104:E104"/>
    <mergeCell ref="C96:E96"/>
    <mergeCell ref="B98:E98"/>
    <mergeCell ref="B100:E100"/>
    <mergeCell ref="B102:E102"/>
  </mergeCells>
  <pageMargins left="0" right="0" top="0.51181102362204722" bottom="0.51181102362204722" header="0.31496062992125984" footer="0.31496062992125984"/>
  <pageSetup scale="80" orientation="landscape" r:id="rId1"/>
  <headerFooter>
    <oddFooter>&amp;L      &amp;"Times New Roman,Regular"&amp;10       Марица Лаловић&amp;R&amp;"Times New Roman,Regular"&amp;10Јануар. 2023. године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workbookViewId="0">
      <selection activeCell="B40" sqref="B4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 1</vt:lpstr>
      <vt:lpstr>Sheet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 centar</cp:lastModifiedBy>
  <cp:lastPrinted>2023-09-19T12:02:19Z</cp:lastPrinted>
  <dcterms:created xsi:type="dcterms:W3CDTF">2022-12-15T10:04:52Z</dcterms:created>
  <dcterms:modified xsi:type="dcterms:W3CDTF">2023-10-06T07:51:57Z</dcterms:modified>
</cp:coreProperties>
</file>