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5" i="1" l="1"/>
  <c r="G114" i="1"/>
  <c r="G113" i="1"/>
  <c r="G103" i="1"/>
  <c r="G85" i="1"/>
  <c r="G49" i="1"/>
  <c r="G106" i="1" l="1"/>
  <c r="G110" i="1" s="1"/>
</calcChain>
</file>

<file path=xl/sharedStrings.xml><?xml version="1.0" encoding="utf-8"?>
<sst xmlns="http://schemas.openxmlformats.org/spreadsheetml/2006/main" count="161" uniqueCount="57">
  <si>
    <t>26. ШГ "MИЛИЋИ" МИЛИЋИ</t>
  </si>
  <si>
    <t xml:space="preserve">      ШПП "МИЛИЋКО"</t>
  </si>
  <si>
    <t>ПРИЈЕДЛОГ ЗА ИЗДВАЈАЊЕ ПОВРШИНА ШУМА ДЕФИНИСАНИХ КАО ШУМЕ ВИСОКЕ ЗАШТИТНЕ ВРИЈЕДНОСТИ  НА ШПП "МИЛИЋКО"</t>
  </si>
  <si>
    <t>Привредна јединица</t>
  </si>
  <si>
    <t>Одјел</t>
  </si>
  <si>
    <t>Одсјек</t>
  </si>
  <si>
    <t>Газдинска класа</t>
  </si>
  <si>
    <t>Површина (ha)</t>
  </si>
  <si>
    <r>
      <rPr>
        <sz val="12"/>
        <rFont val="Times New Roman"/>
        <family val="1"/>
      </rPr>
      <t>Категорија
шума HCVF</t>
    </r>
  </si>
  <si>
    <t>Напомена</t>
  </si>
  <si>
    <t>"Горњи   Јадар''</t>
  </si>
  <si>
    <t>143/1</t>
  </si>
  <si>
    <t>b</t>
  </si>
  <si>
    <r>
      <rPr>
        <i/>
        <sz val="11"/>
        <rFont val="Times New Roman"/>
        <family val="1"/>
      </rPr>
      <t xml:space="preserve">Шумска подручја која пружају основне природне користи у кризним ситуацијама      </t>
    </r>
    <r>
      <rPr>
        <b/>
        <sz val="11"/>
        <rFont val="Times New Roman"/>
        <family val="1"/>
      </rPr>
      <t>Шуме важне за контролу ерозије</t>
    </r>
  </si>
  <si>
    <t>143/2</t>
  </si>
  <si>
    <t>c</t>
  </si>
  <si>
    <t>d</t>
  </si>
  <si>
    <t>g</t>
  </si>
  <si>
    <t>148/2</t>
  </si>
  <si>
    <t>а</t>
  </si>
  <si>
    <r>
      <t xml:space="preserve">      </t>
    </r>
    <r>
      <rPr>
        <sz val="11"/>
        <color rgb="FF000000"/>
        <rFont val="Times New Roman"/>
        <family val="1"/>
      </rPr>
      <t xml:space="preserve">     </t>
    </r>
    <r>
      <rPr>
        <i/>
        <sz val="11"/>
        <color rgb="FF000000"/>
        <rFont val="Times New Roman"/>
        <family val="1"/>
      </rPr>
      <t xml:space="preserve">Шумска подручја која пружају основне природне користи у кризним ситуацијама                                                       </t>
    </r>
    <r>
      <rPr>
        <b/>
        <sz val="11"/>
        <color rgb="FF000000"/>
        <rFont val="Times New Roman"/>
        <family val="1"/>
      </rPr>
      <t>Шуме важне за водене токове</t>
    </r>
  </si>
  <si>
    <t>е</t>
  </si>
  <si>
    <t>f</t>
  </si>
  <si>
    <t>a</t>
  </si>
  <si>
    <t>Шуме важне за контролу ерозије</t>
  </si>
  <si>
    <t>e</t>
  </si>
  <si>
    <t>"Студени Јадар Дубница"</t>
  </si>
  <si>
    <t>Парк шума.Шумска подручја за задовољавање основних потреба локалних заједница</t>
  </si>
  <si>
    <t>"Ратак Деветак"</t>
  </si>
  <si>
    <r>
      <rPr>
        <i/>
        <sz val="11"/>
        <rFont val="Times New Roman"/>
        <family val="1"/>
      </rPr>
      <t xml:space="preserve">Шумска подручја која пружају основне природне користи у кризним ситуацијама     </t>
    </r>
    <r>
      <rPr>
        <sz val="12"/>
        <rFont val="Times New Roman"/>
        <family val="1"/>
      </rPr>
      <t xml:space="preserve">                             </t>
    </r>
    <r>
      <rPr>
        <b/>
        <sz val="11"/>
        <rFont val="Times New Roman"/>
        <family val="1"/>
      </rPr>
      <t>Шуме важне за контролу ерозије</t>
    </r>
  </si>
  <si>
    <r>
      <rPr>
        <i/>
        <sz val="11"/>
        <rFont val="Times New Roman"/>
        <family val="1"/>
      </rPr>
      <t xml:space="preserve">Шумска подручја која пружају основне природне користи у кризним ситуацијама   </t>
    </r>
    <r>
      <rPr>
        <sz val="12"/>
        <rFont val="Times New Roman"/>
        <family val="1"/>
      </rPr>
      <t xml:space="preserve">                              </t>
    </r>
    <r>
      <rPr>
        <b/>
        <sz val="11"/>
        <rFont val="Times New Roman"/>
        <family val="1"/>
      </rPr>
      <t>Шуме важне за контролу ерозије</t>
    </r>
  </si>
  <si>
    <t>VZV -1a</t>
  </si>
  <si>
    <t>VZV- 4b</t>
  </si>
  <si>
    <t>VZV - 1a</t>
  </si>
  <si>
    <t>VZV - 4a</t>
  </si>
  <si>
    <t>VZV - 4b</t>
  </si>
  <si>
    <r>
      <t xml:space="preserve">          </t>
    </r>
    <r>
      <rPr>
        <i/>
        <sz val="11"/>
        <color rgb="FF000000"/>
        <rFont val="Times New Roman"/>
        <family val="1"/>
      </rPr>
      <t xml:space="preserve"> Шумска подручја која пружају основне природне користи у кризним ситуацијама  </t>
    </r>
    <r>
      <rPr>
        <sz val="11"/>
        <color rgb="FF000000"/>
        <rFont val="Times New Roman"/>
        <family val="1"/>
      </rPr>
      <t xml:space="preserve">                                                     </t>
    </r>
    <r>
      <rPr>
        <b/>
        <sz val="11"/>
        <color rgb="FF000000"/>
        <rFont val="Times New Roman"/>
        <family val="1"/>
      </rPr>
      <t>Шуме важне за водене токове</t>
    </r>
  </si>
  <si>
    <r>
      <t xml:space="preserve">          </t>
    </r>
    <r>
      <rPr>
        <i/>
        <sz val="11"/>
        <color rgb="FF000000"/>
        <rFont val="Times New Roman"/>
        <family val="1"/>
      </rPr>
      <t xml:space="preserve"> Шумска подручја која пружају основне природне користи у кризним ситуацијама                                                                         </t>
    </r>
    <r>
      <rPr>
        <b/>
        <sz val="11"/>
        <color rgb="FF000000"/>
        <rFont val="Times New Roman"/>
        <family val="1"/>
      </rPr>
      <t>Шуме важне за водене токове</t>
    </r>
  </si>
  <si>
    <t>Укупно ПЈ "Горњи Јадар"</t>
  </si>
  <si>
    <t>Укупно ПЈ "С Ј Дубница"</t>
  </si>
  <si>
    <t xml:space="preserve">   VZV - 6</t>
  </si>
  <si>
    <r>
      <rPr>
        <i/>
        <sz val="11"/>
        <rFont val="Times New Roman"/>
        <family val="1"/>
      </rPr>
      <t xml:space="preserve">Шумска подручја која пружају основне природне користи у кризним ситуацијама   </t>
    </r>
    <r>
      <rPr>
        <sz val="12"/>
        <rFont val="Times New Roman"/>
        <family val="1"/>
      </rPr>
      <t xml:space="preserve">                                                    </t>
    </r>
    <r>
      <rPr>
        <b/>
        <sz val="12"/>
        <rFont val="Times New Roman"/>
        <family val="1"/>
      </rPr>
      <t>Шуме важне за контролу ерозије</t>
    </r>
  </si>
  <si>
    <r>
      <t xml:space="preserve">Шумска подручја која пружају основне природне користи у кризним ситуацијама                                                                        </t>
    </r>
    <r>
      <rPr>
        <b/>
        <sz val="11"/>
        <rFont val="Times New Roman"/>
        <family val="1"/>
      </rPr>
      <t xml:space="preserve"> Шуме важне за контролу ерозије</t>
    </r>
  </si>
  <si>
    <r>
      <rPr>
        <i/>
        <sz val="11"/>
        <rFont val="Times New Roman"/>
        <family val="1"/>
      </rPr>
      <t xml:space="preserve">Шумска подручја која пружају основне природне користи у кризним ситуацијама  </t>
    </r>
    <r>
      <rPr>
        <b/>
        <sz val="11"/>
        <rFont val="Times New Roman"/>
        <family val="1"/>
      </rPr>
      <t xml:space="preserve">                                                                            Шуме важне за контролу ерозије</t>
    </r>
  </si>
  <si>
    <r>
      <rPr>
        <i/>
        <sz val="11"/>
        <rFont val="Times New Roman"/>
        <family val="1"/>
      </rPr>
      <t xml:space="preserve">Шумска подручја која пружају основне природне користи у кризним ситуацијама  </t>
    </r>
    <r>
      <rPr>
        <sz val="11"/>
        <rFont val="Times New Roman"/>
        <family val="1"/>
      </rPr>
      <t xml:space="preserve">                                                                        </t>
    </r>
    <r>
      <rPr>
        <b/>
        <sz val="11"/>
        <rFont val="Times New Roman"/>
        <family val="1"/>
      </rPr>
      <t>Шуме важне за контролу ерозије</t>
    </r>
  </si>
  <si>
    <t>"Удрч каменица"</t>
  </si>
  <si>
    <t>Укупно ПЈ "Удрч Каменица"</t>
  </si>
  <si>
    <r>
      <rPr>
        <i/>
        <sz val="12"/>
        <rFont val="Times New Roman"/>
        <family val="1"/>
      </rPr>
      <t xml:space="preserve">Шумска подручја која пружају основне природне користи у кризним ситуацијама     </t>
    </r>
    <r>
      <rPr>
        <sz val="12"/>
        <rFont val="Times New Roman"/>
        <family val="1"/>
      </rPr>
      <t xml:space="preserve">                                                                         </t>
    </r>
    <r>
      <rPr>
        <b/>
        <sz val="12"/>
        <rFont val="Times New Roman"/>
        <family val="1"/>
      </rPr>
      <t>Шуме важне за контролу ерозије</t>
    </r>
  </si>
  <si>
    <r>
      <rPr>
        <i/>
        <sz val="11"/>
        <rFont val="Times New Roman"/>
        <family val="1"/>
      </rPr>
      <t xml:space="preserve">Шумска подручја која пружају основне природне користи у кризним ситуацијама </t>
    </r>
    <r>
      <rPr>
        <sz val="12"/>
        <rFont val="Times New Roman"/>
        <family val="1"/>
      </rPr>
      <t xml:space="preserve">                                                       </t>
    </r>
    <r>
      <rPr>
        <b/>
        <sz val="12"/>
        <rFont val="Times New Roman"/>
        <family val="1"/>
      </rPr>
      <t>Шуме важне за контролу ерозије</t>
    </r>
  </si>
  <si>
    <t>VZV - 1а</t>
  </si>
  <si>
    <t>Шум. подручја значајна за традиционални културни идентитет ( Заштита културних и истор. споменика)</t>
  </si>
  <si>
    <t>Сјем. састојина оморике (Picea omorica) објекат S.S.035.1229.24</t>
  </si>
  <si>
    <r>
      <rPr>
        <i/>
        <sz val="11"/>
        <rFont val="Times New Roman"/>
        <family val="1"/>
      </rPr>
      <t xml:space="preserve">Заштићена подручја           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Сјем. састојина букве (Fagus moesiaca) S.S.160.1210.24</t>
    </r>
  </si>
  <si>
    <t>Процентуално учешће површина шума предложених за издвајање шума деф.као ШВЗВ на ШПП "Источнодрварско"</t>
  </si>
  <si>
    <t>Процентуално учешће површина шума предложених за издвајање шума деф.као ШВЗВ на ШПП "Милићко"</t>
  </si>
  <si>
    <t>Укупна површина шума предложених за издвајање шума дефинисаних као ШВЗВ на ШПП "Милићко"</t>
  </si>
  <si>
    <t>Укупно неспорне површине шума и шумског земљишта на ШПП "Милићко"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</si>
</sst>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9">
    <xf numFmtId="0" fontId="0" fillId="0" borderId="0" xfId="0"/>
    <xf numFmtId="0" fontId="1" fillId="0" borderId="0" xfId="1" applyFill="1" applyBorder="1" applyAlignment="1">
      <alignment horizontal="left" vertical="top"/>
    </xf>
    <xf numFmtId="0" fontId="1" fillId="0" borderId="0" xfId="1" applyFill="1" applyBorder="1" applyAlignment="1">
      <alignment vertical="top"/>
    </xf>
    <xf numFmtId="0" fontId="3" fillId="0" borderId="1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right" wrapText="1"/>
    </xf>
    <xf numFmtId="1" fontId="8" fillId="0" borderId="3" xfId="1" applyNumberFormat="1" applyFont="1" applyFill="1" applyBorder="1" applyAlignment="1">
      <alignment horizontal="center" vertical="top" wrapText="1"/>
    </xf>
    <xf numFmtId="2" fontId="8" fillId="0" borderId="17" xfId="1" applyNumberFormat="1" applyFont="1" applyFill="1" applyBorder="1" applyAlignment="1">
      <alignment horizontal="right" vertical="top" wrapText="1"/>
    </xf>
    <xf numFmtId="1" fontId="8" fillId="0" borderId="6" xfId="1" applyNumberFormat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/>
    </xf>
    <xf numFmtId="1" fontId="8" fillId="0" borderId="7" xfId="1" applyNumberFormat="1" applyFont="1" applyFill="1" applyBorder="1" applyAlignment="1">
      <alignment horizontal="center" vertical="top" wrapText="1"/>
    </xf>
    <xf numFmtId="1" fontId="8" fillId="0" borderId="12" xfId="1" applyNumberFormat="1" applyFont="1" applyFill="1" applyBorder="1" applyAlignment="1">
      <alignment horizontal="center" vertical="top" wrapText="1"/>
    </xf>
    <xf numFmtId="2" fontId="8" fillId="0" borderId="18" xfId="1" applyNumberFormat="1" applyFont="1" applyFill="1" applyBorder="1" applyAlignment="1">
      <alignment horizontal="right" vertical="top" wrapText="1"/>
    </xf>
    <xf numFmtId="1" fontId="8" fillId="0" borderId="10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1" fontId="8" fillId="0" borderId="13" xfId="1" applyNumberFormat="1" applyFont="1" applyFill="1" applyBorder="1" applyAlignment="1">
      <alignment horizontal="center" vertical="center"/>
    </xf>
    <xf numFmtId="2" fontId="8" fillId="0" borderId="5" xfId="1" applyNumberFormat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1" fontId="8" fillId="0" borderId="11" xfId="1" applyNumberFormat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1" fontId="8" fillId="0" borderId="14" xfId="1" applyNumberFormat="1" applyFont="1" applyFill="1" applyBorder="1" applyAlignment="1">
      <alignment horizontal="center" vertical="top" wrapText="1"/>
    </xf>
    <xf numFmtId="2" fontId="8" fillId="0" borderId="19" xfId="1" applyNumberFormat="1" applyFont="1" applyFill="1" applyBorder="1" applyAlignment="1">
      <alignment horizontal="right" vertical="top" wrapText="1"/>
    </xf>
    <xf numFmtId="1" fontId="8" fillId="0" borderId="6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top" wrapText="1"/>
    </xf>
    <xf numFmtId="2" fontId="8" fillId="0" borderId="5" xfId="1" applyNumberFormat="1" applyFont="1" applyFill="1" applyBorder="1" applyAlignment="1">
      <alignment horizontal="right" vertical="top" wrapText="1"/>
    </xf>
    <xf numFmtId="3" fontId="8" fillId="0" borderId="3" xfId="1" applyNumberFormat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1" fontId="8" fillId="0" borderId="5" xfId="1" applyNumberFormat="1" applyFont="1" applyFill="1" applyBorder="1" applyAlignment="1">
      <alignment horizontal="center" vertical="top"/>
    </xf>
    <xf numFmtId="0" fontId="8" fillId="0" borderId="5" xfId="1" applyFont="1" applyFill="1" applyBorder="1" applyAlignment="1">
      <alignment horizontal="center" vertical="top"/>
    </xf>
    <xf numFmtId="1" fontId="8" fillId="0" borderId="15" xfId="1" applyNumberFormat="1" applyFont="1" applyFill="1" applyBorder="1" applyAlignment="1">
      <alignment horizontal="center" vertical="top"/>
    </xf>
    <xf numFmtId="2" fontId="8" fillId="0" borderId="5" xfId="1" applyNumberFormat="1" applyFont="1" applyFill="1" applyBorder="1" applyAlignment="1">
      <alignment horizontal="right" vertical="top"/>
    </xf>
    <xf numFmtId="1" fontId="8" fillId="0" borderId="5" xfId="1" applyNumberFormat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1" fontId="8" fillId="0" borderId="15" xfId="1" applyNumberFormat="1" applyFont="1" applyFill="1" applyBorder="1" applyAlignment="1">
      <alignment horizontal="center" vertical="top" wrapText="1"/>
    </xf>
    <xf numFmtId="1" fontId="8" fillId="0" borderId="5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1" fontId="8" fillId="0" borderId="15" xfId="1" applyNumberFormat="1" applyFont="1" applyFill="1" applyBorder="1" applyAlignment="1">
      <alignment horizontal="center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2" fontId="8" fillId="0" borderId="5" xfId="1" applyNumberFormat="1" applyFont="1" applyFill="1" applyBorder="1" applyAlignment="1">
      <alignment vertical="top" wrapText="1"/>
    </xf>
    <xf numFmtId="1" fontId="8" fillId="0" borderId="3" xfId="1" applyNumberFormat="1" applyFont="1" applyFill="1" applyBorder="1" applyAlignment="1">
      <alignment horizontal="center" vertical="center" wrapText="1"/>
    </xf>
    <xf numFmtId="2" fontId="8" fillId="0" borderId="17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wrapText="1"/>
    </xf>
    <xf numFmtId="0" fontId="1" fillId="2" borderId="0" xfId="1" applyFill="1" applyBorder="1" applyAlignment="1">
      <alignment horizontal="left" vertical="top"/>
    </xf>
    <xf numFmtId="0" fontId="5" fillId="2" borderId="0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horizontal="center" vertical="top" wrapText="1"/>
    </xf>
    <xf numFmtId="0" fontId="3" fillId="0" borderId="32" xfId="1" applyFont="1" applyFill="1" applyBorder="1" applyAlignment="1">
      <alignment horizontal="center" vertical="top" wrapText="1"/>
    </xf>
    <xf numFmtId="1" fontId="8" fillId="0" borderId="33" xfId="1" applyNumberFormat="1" applyFont="1" applyFill="1" applyBorder="1" applyAlignment="1">
      <alignment horizontal="center" vertical="top" wrapText="1"/>
    </xf>
    <xf numFmtId="2" fontId="8" fillId="0" borderId="34" xfId="1" applyNumberFormat="1" applyFont="1" applyFill="1" applyBorder="1" applyAlignment="1">
      <alignment horizontal="right" vertical="top" wrapText="1"/>
    </xf>
    <xf numFmtId="0" fontId="11" fillId="0" borderId="40" xfId="1" applyFont="1" applyFill="1" applyBorder="1" applyAlignment="1">
      <alignment horizontal="center" vertical="top" wrapText="1"/>
    </xf>
    <xf numFmtId="1" fontId="8" fillId="0" borderId="46" xfId="1" applyNumberFormat="1" applyFont="1" applyFill="1" applyBorder="1" applyAlignment="1">
      <alignment horizontal="center" vertical="top" wrapText="1"/>
    </xf>
    <xf numFmtId="0" fontId="3" fillId="0" borderId="47" xfId="1" applyFont="1" applyFill="1" applyBorder="1" applyAlignment="1">
      <alignment horizontal="center" vertical="top" wrapText="1"/>
    </xf>
    <xf numFmtId="1" fontId="8" fillId="0" borderId="48" xfId="1" applyNumberFormat="1" applyFont="1" applyFill="1" applyBorder="1" applyAlignment="1">
      <alignment horizontal="center" vertical="top" wrapText="1"/>
    </xf>
    <xf numFmtId="2" fontId="8" fillId="0" borderId="49" xfId="1" applyNumberFormat="1" applyFont="1" applyFill="1" applyBorder="1" applyAlignment="1">
      <alignment horizontal="right" vertical="top" wrapText="1"/>
    </xf>
    <xf numFmtId="0" fontId="16" fillId="0" borderId="0" xfId="1" applyFont="1" applyFill="1" applyBorder="1" applyAlignment="1">
      <alignment horizontal="left" vertical="top"/>
    </xf>
    <xf numFmtId="0" fontId="17" fillId="0" borderId="0" xfId="0" applyFont="1" applyBorder="1" applyAlignment="1"/>
    <xf numFmtId="0" fontId="3" fillId="0" borderId="0" xfId="1" applyFont="1" applyFill="1" applyBorder="1" applyAlignment="1">
      <alignment vertical="center"/>
    </xf>
    <xf numFmtId="0" fontId="0" fillId="0" borderId="0" xfId="0" applyBorder="1"/>
    <xf numFmtId="1" fontId="8" fillId="0" borderId="54" xfId="1" applyNumberFormat="1" applyFont="1" applyFill="1" applyBorder="1" applyAlignment="1">
      <alignment horizontal="center" vertical="top" wrapText="1"/>
    </xf>
    <xf numFmtId="0" fontId="8" fillId="0" borderId="54" xfId="1" applyFont="1" applyFill="1" applyBorder="1" applyAlignment="1">
      <alignment horizontal="center" vertical="top" wrapText="1"/>
    </xf>
    <xf numFmtId="1" fontId="8" fillId="0" borderId="55" xfId="1" applyNumberFormat="1" applyFont="1" applyFill="1" applyBorder="1" applyAlignment="1">
      <alignment horizontal="center" vertical="top" wrapText="1"/>
    </xf>
    <xf numFmtId="2" fontId="8" fillId="0" borderId="54" xfId="1" applyNumberFormat="1" applyFont="1" applyFill="1" applyBorder="1" applyAlignment="1">
      <alignment horizontal="right" vertical="top" wrapText="1"/>
    </xf>
    <xf numFmtId="0" fontId="3" fillId="0" borderId="9" xfId="1" applyFont="1" applyFill="1" applyBorder="1" applyAlignment="1">
      <alignment horizontal="left" vertical="center" indent="1"/>
    </xf>
    <xf numFmtId="0" fontId="9" fillId="0" borderId="53" xfId="1" applyFont="1" applyFill="1" applyBorder="1" applyAlignment="1">
      <alignment horizontal="center" vertical="top" wrapText="1"/>
    </xf>
    <xf numFmtId="0" fontId="2" fillId="0" borderId="46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wrapText="1"/>
    </xf>
    <xf numFmtId="0" fontId="8" fillId="0" borderId="48" xfId="1" applyFont="1" applyFill="1" applyBorder="1" applyAlignment="1">
      <alignment horizontal="center" wrapText="1"/>
    </xf>
    <xf numFmtId="0" fontId="2" fillId="0" borderId="49" xfId="1" applyFont="1" applyFill="1" applyBorder="1" applyAlignment="1">
      <alignment horizontal="right" wrapText="1"/>
    </xf>
    <xf numFmtId="0" fontId="8" fillId="0" borderId="5" xfId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right" wrapText="1"/>
    </xf>
    <xf numFmtId="0" fontId="2" fillId="0" borderId="9" xfId="1" applyFont="1" applyFill="1" applyBorder="1" applyAlignment="1">
      <alignment horizontal="center" vertical="center" wrapText="1"/>
    </xf>
    <xf numFmtId="0" fontId="18" fillId="0" borderId="0" xfId="0" applyFont="1"/>
    <xf numFmtId="2" fontId="0" fillId="0" borderId="0" xfId="0" applyNumberFormat="1"/>
    <xf numFmtId="2" fontId="18" fillId="0" borderId="0" xfId="0" applyNumberFormat="1" applyFont="1"/>
    <xf numFmtId="0" fontId="1" fillId="0" borderId="0" xfId="1" applyFont="1" applyFill="1" applyBorder="1" applyAlignment="1">
      <alignment horizontal="left" vertical="top"/>
    </xf>
    <xf numFmtId="0" fontId="17" fillId="0" borderId="0" xfId="0" applyFont="1"/>
    <xf numFmtId="0" fontId="3" fillId="3" borderId="52" xfId="1" applyFont="1" applyFill="1" applyBorder="1" applyAlignment="1">
      <alignment horizontal="center" vertical="top" wrapText="1"/>
    </xf>
    <xf numFmtId="0" fontId="3" fillId="3" borderId="52" xfId="1" applyFont="1" applyFill="1" applyBorder="1" applyAlignment="1">
      <alignment horizontal="left" vertical="top" wrapText="1" indent="1"/>
    </xf>
    <xf numFmtId="0" fontId="2" fillId="3" borderId="52" xfId="1" applyFont="1" applyFill="1" applyBorder="1" applyAlignment="1">
      <alignment horizontal="center" vertical="top" wrapText="1"/>
    </xf>
    <xf numFmtId="0" fontId="3" fillId="3" borderId="65" xfId="1" applyFont="1" applyFill="1" applyBorder="1" applyAlignment="1">
      <alignment horizontal="center" vertical="top" wrapText="1"/>
    </xf>
    <xf numFmtId="0" fontId="15" fillId="3" borderId="54" xfId="1" applyFont="1" applyFill="1" applyBorder="1" applyAlignment="1">
      <alignment horizontal="center" vertical="top" wrapText="1"/>
    </xf>
    <xf numFmtId="0" fontId="15" fillId="3" borderId="54" xfId="1" applyFont="1" applyFill="1" applyBorder="1" applyAlignment="1">
      <alignment horizontal="left" vertical="top" wrapText="1" indent="1"/>
    </xf>
    <xf numFmtId="0" fontId="1" fillId="3" borderId="54" xfId="1" applyFont="1" applyFill="1" applyBorder="1" applyAlignment="1">
      <alignment horizontal="center" vertical="top" wrapText="1"/>
    </xf>
    <xf numFmtId="0" fontId="15" fillId="3" borderId="57" xfId="1" applyFont="1" applyFill="1" applyBorder="1" applyAlignment="1">
      <alignment horizontal="center" vertical="top" wrapText="1"/>
    </xf>
    <xf numFmtId="0" fontId="10" fillId="0" borderId="40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wrapText="1"/>
    </xf>
    <xf numFmtId="0" fontId="8" fillId="0" borderId="69" xfId="1" applyFont="1" applyFill="1" applyBorder="1" applyAlignment="1">
      <alignment horizontal="center" wrapText="1"/>
    </xf>
    <xf numFmtId="0" fontId="2" fillId="0" borderId="28" xfId="1" applyFont="1" applyFill="1" applyBorder="1" applyAlignment="1">
      <alignment horizontal="right" wrapText="1"/>
    </xf>
    <xf numFmtId="0" fontId="21" fillId="3" borderId="60" xfId="1" applyFont="1" applyFill="1" applyBorder="1" applyAlignment="1">
      <alignment horizontal="center" vertical="center"/>
    </xf>
    <xf numFmtId="2" fontId="20" fillId="0" borderId="65" xfId="0" applyNumberFormat="1" applyFont="1" applyBorder="1"/>
    <xf numFmtId="0" fontId="21" fillId="3" borderId="61" xfId="1" applyFont="1" applyFill="1" applyBorder="1" applyAlignment="1">
      <alignment horizontal="center" vertical="center" wrapText="1"/>
    </xf>
    <xf numFmtId="2" fontId="20" fillId="0" borderId="40" xfId="0" applyNumberFormat="1" applyFont="1" applyBorder="1"/>
    <xf numFmtId="0" fontId="21" fillId="3" borderId="61" xfId="1" applyFont="1" applyFill="1" applyBorder="1" applyAlignment="1">
      <alignment horizontal="center" vertical="center"/>
    </xf>
    <xf numFmtId="0" fontId="21" fillId="3" borderId="62" xfId="1" applyFont="1" applyFill="1" applyBorder="1" applyAlignment="1">
      <alignment horizontal="left" vertical="center" indent="1"/>
    </xf>
    <xf numFmtId="2" fontId="20" fillId="0" borderId="57" xfId="0" applyNumberFormat="1" applyFont="1" applyBorder="1"/>
    <xf numFmtId="0" fontId="3" fillId="0" borderId="50" xfId="1" applyFont="1" applyFill="1" applyBorder="1" applyAlignment="1">
      <alignment horizontal="center" vertical="center"/>
    </xf>
    <xf numFmtId="1" fontId="8" fillId="0" borderId="11" xfId="1" applyNumberFormat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/>
    </xf>
    <xf numFmtId="1" fontId="8" fillId="0" borderId="14" xfId="1" applyNumberFormat="1" applyFont="1" applyFill="1" applyBorder="1" applyAlignment="1">
      <alignment horizontal="center" vertical="top"/>
    </xf>
    <xf numFmtId="2" fontId="8" fillId="0" borderId="21" xfId="1" applyNumberFormat="1" applyFont="1" applyFill="1" applyBorder="1" applyAlignment="1">
      <alignment horizontal="right" vertical="top" wrapText="1"/>
    </xf>
    <xf numFmtId="0" fontId="3" fillId="0" borderId="5" xfId="1" applyFont="1" applyFill="1" applyBorder="1" applyAlignment="1">
      <alignment horizontal="center" vertical="top" wrapText="1"/>
    </xf>
    <xf numFmtId="1" fontId="8" fillId="0" borderId="11" xfId="1" applyNumberFormat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wrapText="1"/>
    </xf>
    <xf numFmtId="0" fontId="4" fillId="0" borderId="70" xfId="1" applyFont="1" applyFill="1" applyBorder="1" applyAlignment="1">
      <alignment horizontal="center" vertical="top"/>
    </xf>
    <xf numFmtId="0" fontId="15" fillId="3" borderId="20" xfId="1" applyFont="1" applyFill="1" applyBorder="1" applyAlignment="1">
      <alignment horizontal="center" vertical="top" wrapText="1"/>
    </xf>
    <xf numFmtId="0" fontId="15" fillId="3" borderId="20" xfId="1" applyFont="1" applyFill="1" applyBorder="1" applyAlignment="1">
      <alignment horizontal="left" vertical="top" wrapText="1" indent="1"/>
    </xf>
    <xf numFmtId="0" fontId="1" fillId="3" borderId="20" xfId="1" applyFont="1" applyFill="1" applyBorder="1" applyAlignment="1">
      <alignment horizontal="center" vertical="top" wrapText="1"/>
    </xf>
    <xf numFmtId="0" fontId="15" fillId="3" borderId="41" xfId="1" applyFont="1" applyFill="1" applyBorder="1" applyAlignment="1">
      <alignment horizontal="center" vertical="top" wrapText="1"/>
    </xf>
    <xf numFmtId="1" fontId="8" fillId="0" borderId="21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top"/>
    </xf>
    <xf numFmtId="2" fontId="8" fillId="3" borderId="71" xfId="1" applyNumberFormat="1" applyFont="1" applyFill="1" applyBorder="1" applyAlignment="1">
      <alignment horizontal="right" vertical="top" wrapText="1"/>
    </xf>
    <xf numFmtId="1" fontId="8" fillId="0" borderId="21" xfId="1" applyNumberFormat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top" wrapText="1"/>
    </xf>
    <xf numFmtId="1" fontId="8" fillId="0" borderId="21" xfId="1" applyNumberFormat="1" applyFont="1" applyFill="1" applyBorder="1" applyAlignment="1">
      <alignment horizontal="center" vertical="top" wrapText="1"/>
    </xf>
    <xf numFmtId="2" fontId="2" fillId="3" borderId="71" xfId="1" applyNumberFormat="1" applyFont="1" applyFill="1" applyBorder="1" applyAlignment="1">
      <alignment vertical="top"/>
    </xf>
    <xf numFmtId="2" fontId="6" fillId="3" borderId="64" xfId="0" applyNumberFormat="1" applyFont="1" applyFill="1" applyBorder="1" applyAlignment="1"/>
    <xf numFmtId="0" fontId="6" fillId="3" borderId="64" xfId="0" applyFont="1" applyFill="1" applyBorder="1" applyAlignment="1">
      <alignment vertical="center"/>
    </xf>
    <xf numFmtId="2" fontId="6" fillId="3" borderId="64" xfId="0" applyNumberFormat="1" applyFont="1" applyFill="1" applyBorder="1" applyAlignment="1">
      <alignment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7" fillId="3" borderId="74" xfId="1" applyFont="1" applyFill="1" applyBorder="1" applyAlignment="1">
      <alignment horizontal="center" vertical="center" wrapText="1"/>
    </xf>
    <xf numFmtId="0" fontId="7" fillId="3" borderId="50" xfId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/>
    </xf>
    <xf numFmtId="0" fontId="10" fillId="0" borderId="42" xfId="1" applyFont="1" applyFill="1" applyBorder="1" applyAlignment="1">
      <alignment horizontal="center" vertical="center" wrapText="1"/>
    </xf>
    <xf numFmtId="0" fontId="10" fillId="0" borderId="51" xfId="1" applyFont="1" applyFill="1" applyBorder="1" applyAlignment="1">
      <alignment horizontal="center" vertical="center" wrapText="1"/>
    </xf>
    <xf numFmtId="0" fontId="7" fillId="3" borderId="37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3" borderId="44" xfId="1" applyFont="1" applyFill="1" applyBorder="1" applyAlignment="1">
      <alignment horizontal="center" vertical="center" wrapText="1"/>
    </xf>
    <xf numFmtId="0" fontId="7" fillId="3" borderId="56" xfId="1" applyFont="1" applyFill="1" applyBorder="1" applyAlignment="1">
      <alignment horizontal="center" vertical="center" wrapText="1"/>
    </xf>
    <xf numFmtId="0" fontId="3" fillId="3" borderId="60" xfId="1" applyFont="1" applyFill="1" applyBorder="1" applyAlignment="1">
      <alignment horizontal="left" vertical="top" wrapText="1" indent="2"/>
    </xf>
    <xf numFmtId="0" fontId="3" fillId="3" borderId="52" xfId="1" applyFont="1" applyFill="1" applyBorder="1" applyAlignment="1">
      <alignment horizontal="left" vertical="top" wrapText="1" indent="2"/>
    </xf>
    <xf numFmtId="0" fontId="7" fillId="3" borderId="5" xfId="1" applyFont="1" applyFill="1" applyBorder="1" applyAlignment="1">
      <alignment horizontal="center" vertical="center" wrapText="1"/>
    </xf>
    <xf numFmtId="0" fontId="7" fillId="3" borderId="75" xfId="1" applyFont="1" applyFill="1" applyBorder="1" applyAlignment="1">
      <alignment horizontal="center" vertical="center" wrapText="1"/>
    </xf>
    <xf numFmtId="0" fontId="2" fillId="3" borderId="71" xfId="1" applyFont="1" applyFill="1" applyBorder="1" applyAlignment="1">
      <alignment horizontal="center" vertical="top"/>
    </xf>
    <xf numFmtId="0" fontId="2" fillId="0" borderId="72" xfId="1" applyFont="1" applyFill="1" applyBorder="1" applyAlignment="1">
      <alignment horizontal="center" vertical="top"/>
    </xf>
    <xf numFmtId="0" fontId="15" fillId="3" borderId="63" xfId="1" applyFont="1" applyFill="1" applyBorder="1" applyAlignment="1">
      <alignment horizontal="center" vertical="top" wrapText="1"/>
    </xf>
    <xf numFmtId="0" fontId="15" fillId="3" borderId="20" xfId="1" applyFont="1" applyFill="1" applyBorder="1" applyAlignment="1">
      <alignment horizontal="center" vertical="top" wrapText="1"/>
    </xf>
    <xf numFmtId="1" fontId="8" fillId="3" borderId="71" xfId="1" applyNumberFormat="1" applyFont="1" applyFill="1" applyBorder="1" applyAlignment="1">
      <alignment horizontal="center" vertical="top" wrapText="1"/>
    </xf>
    <xf numFmtId="0" fontId="3" fillId="3" borderId="37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/>
    </xf>
    <xf numFmtId="0" fontId="3" fillId="3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3" borderId="44" xfId="1" applyFont="1" applyFill="1" applyBorder="1" applyAlignment="1">
      <alignment horizontal="center" vertical="center" wrapText="1"/>
    </xf>
    <xf numFmtId="0" fontId="3" fillId="3" borderId="45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/>
    </xf>
    <xf numFmtId="0" fontId="11" fillId="0" borderId="58" xfId="1" applyFont="1" applyFill="1" applyBorder="1" applyAlignment="1">
      <alignment horizontal="center" vertical="top" wrapText="1"/>
    </xf>
    <xf numFmtId="0" fontId="11" fillId="0" borderId="42" xfId="1" applyFont="1" applyFill="1" applyBorder="1" applyAlignment="1">
      <alignment horizontal="center" vertical="top" wrapText="1"/>
    </xf>
    <xf numFmtId="0" fontId="11" fillId="0" borderId="51" xfId="1" applyFont="1" applyFill="1" applyBorder="1" applyAlignment="1">
      <alignment horizontal="center" vertical="top" wrapText="1"/>
    </xf>
    <xf numFmtId="0" fontId="9" fillId="0" borderId="42" xfId="1" applyFont="1" applyFill="1" applyBorder="1" applyAlignment="1">
      <alignment horizontal="center" vertical="top" wrapText="1"/>
    </xf>
    <xf numFmtId="0" fontId="9" fillId="0" borderId="43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/>
    </xf>
    <xf numFmtId="0" fontId="6" fillId="3" borderId="26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11" fillId="0" borderId="36" xfId="1" applyFont="1" applyFill="1" applyBorder="1" applyAlignment="1">
      <alignment horizontal="center" vertical="top" wrapText="1"/>
    </xf>
    <xf numFmtId="0" fontId="3" fillId="0" borderId="38" xfId="1" applyFont="1" applyFill="1" applyBorder="1" applyAlignment="1">
      <alignment horizontal="center" vertical="top" wrapText="1"/>
    </xf>
    <xf numFmtId="0" fontId="3" fillId="0" borderId="39" xfId="1" applyFont="1" applyFill="1" applyBorder="1" applyAlignment="1">
      <alignment horizontal="center" vertical="top" wrapText="1"/>
    </xf>
    <xf numFmtId="0" fontId="2" fillId="0" borderId="41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3" fillId="3" borderId="37" xfId="1" applyFont="1" applyFill="1" applyBorder="1" applyAlignment="1">
      <alignment horizontal="center" vertical="center"/>
    </xf>
    <xf numFmtId="0" fontId="3" fillId="3" borderId="44" xfId="1" applyFont="1" applyFill="1" applyBorder="1" applyAlignment="1">
      <alignment horizontal="center" vertical="center"/>
    </xf>
    <xf numFmtId="0" fontId="3" fillId="3" borderId="45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top" wrapText="1"/>
    </xf>
    <xf numFmtId="0" fontId="3" fillId="0" borderId="42" xfId="1" applyFont="1" applyFill="1" applyBorder="1" applyAlignment="1">
      <alignment horizontal="center" vertical="top" wrapText="1"/>
    </xf>
    <xf numFmtId="0" fontId="3" fillId="0" borderId="43" xfId="1" applyFont="1" applyFill="1" applyBorder="1" applyAlignment="1">
      <alignment horizontal="center" vertical="top" wrapText="1"/>
    </xf>
    <xf numFmtId="0" fontId="12" fillId="0" borderId="41" xfId="1" applyFont="1" applyFill="1" applyBorder="1" applyAlignment="1">
      <alignment horizontal="center" vertical="center" wrapText="1"/>
    </xf>
    <xf numFmtId="0" fontId="12" fillId="0" borderId="42" xfId="1" applyFont="1" applyFill="1" applyBorder="1" applyAlignment="1">
      <alignment horizontal="center" vertical="center" wrapText="1"/>
    </xf>
    <xf numFmtId="0" fontId="12" fillId="0" borderId="51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15" fillId="3" borderId="66" xfId="1" applyFont="1" applyFill="1" applyBorder="1" applyAlignment="1">
      <alignment horizontal="center" vertical="top" wrapText="1"/>
    </xf>
    <xf numFmtId="0" fontId="15" fillId="3" borderId="67" xfId="1" applyFont="1" applyFill="1" applyBorder="1" applyAlignment="1">
      <alignment horizontal="center" vertical="top" wrapText="1"/>
    </xf>
    <xf numFmtId="0" fontId="3" fillId="0" borderId="16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 wrapText="1"/>
    </xf>
    <xf numFmtId="0" fontId="15" fillId="3" borderId="62" xfId="1" applyFont="1" applyFill="1" applyBorder="1" applyAlignment="1">
      <alignment horizontal="center" vertical="top" wrapText="1"/>
    </xf>
    <xf numFmtId="0" fontId="15" fillId="3" borderId="54" xfId="1" applyFont="1" applyFill="1" applyBorder="1" applyAlignment="1">
      <alignment horizontal="center" vertical="top" wrapText="1"/>
    </xf>
    <xf numFmtId="0" fontId="3" fillId="0" borderId="21" xfId="1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 wrapText="1"/>
    </xf>
    <xf numFmtId="0" fontId="18" fillId="3" borderId="52" xfId="0" applyFont="1" applyFill="1" applyBorder="1" applyAlignment="1">
      <alignment horizontal="center" vertical="center" wrapText="1"/>
    </xf>
    <xf numFmtId="0" fontId="18" fillId="3" borderId="62" xfId="0" applyFont="1" applyFill="1" applyBorder="1" applyAlignment="1">
      <alignment horizontal="center" vertical="center" wrapText="1"/>
    </xf>
    <xf numFmtId="0" fontId="18" fillId="3" borderId="54" xfId="0" applyFont="1" applyFill="1" applyBorder="1" applyAlignment="1">
      <alignment horizontal="center" vertical="center" wrapText="1"/>
    </xf>
    <xf numFmtId="0" fontId="7" fillId="3" borderId="60" xfId="1" applyFont="1" applyFill="1" applyBorder="1" applyAlignment="1">
      <alignment horizontal="center" vertical="center" wrapText="1"/>
    </xf>
    <xf numFmtId="0" fontId="7" fillId="3" borderId="52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8" fillId="0" borderId="76" xfId="1" applyFont="1" applyFill="1" applyBorder="1" applyAlignment="1">
      <alignment horizontal="center" wrapText="1"/>
    </xf>
    <xf numFmtId="0" fontId="8" fillId="0" borderId="77" xfId="1" applyFont="1" applyFill="1" applyBorder="1" applyAlignment="1">
      <alignment horizontal="center" wrapText="1"/>
    </xf>
    <xf numFmtId="0" fontId="2" fillId="0" borderId="78" xfId="1" applyFont="1" applyFill="1" applyBorder="1" applyAlignment="1">
      <alignment horizontal="right" wrapText="1"/>
    </xf>
    <xf numFmtId="0" fontId="3" fillId="0" borderId="78" xfId="1" applyFont="1" applyFill="1" applyBorder="1" applyAlignment="1">
      <alignment horizontal="center" vertical="center"/>
    </xf>
    <xf numFmtId="0" fontId="3" fillId="0" borderId="79" xfId="1" applyFont="1" applyFill="1" applyBorder="1" applyAlignment="1">
      <alignment horizontal="center" vertical="top" wrapText="1"/>
    </xf>
    <xf numFmtId="0" fontId="7" fillId="3" borderId="61" xfId="1" applyFont="1" applyFill="1" applyBorder="1" applyAlignment="1">
      <alignment horizontal="center" vertical="center" wrapText="1"/>
    </xf>
    <xf numFmtId="0" fontId="7" fillId="3" borderId="80" xfId="1" applyFont="1" applyFill="1" applyBorder="1" applyAlignment="1">
      <alignment horizontal="center" vertical="center" wrapText="1"/>
    </xf>
    <xf numFmtId="0" fontId="2" fillId="0" borderId="81" xfId="1" applyFont="1" applyFill="1" applyBorder="1" applyAlignment="1">
      <alignment horizontal="center" vertical="top"/>
    </xf>
    <xf numFmtId="0" fontId="2" fillId="0" borderId="50" xfId="1" applyFont="1" applyFill="1" applyBorder="1" applyAlignment="1">
      <alignment horizontal="center" vertical="top"/>
    </xf>
    <xf numFmtId="0" fontId="8" fillId="0" borderId="50" xfId="1" applyFont="1" applyFill="1" applyBorder="1" applyAlignment="1">
      <alignment horizontal="center" wrapText="1"/>
    </xf>
    <xf numFmtId="2" fontId="2" fillId="3" borderId="50" xfId="1" applyNumberFormat="1" applyFont="1" applyFill="1" applyBorder="1" applyAlignment="1">
      <alignment vertical="top"/>
    </xf>
    <xf numFmtId="0" fontId="3" fillId="3" borderId="29" xfId="1" applyFont="1" applyFill="1" applyBorder="1" applyAlignment="1">
      <alignment horizontal="center" vertical="center" wrapText="1"/>
    </xf>
    <xf numFmtId="0" fontId="3" fillId="3" borderId="30" xfId="1" applyFont="1" applyFill="1" applyBorder="1" applyAlignment="1">
      <alignment horizontal="center" vertical="center" wrapText="1"/>
    </xf>
    <xf numFmtId="1" fontId="8" fillId="0" borderId="78" xfId="1" applyNumberFormat="1" applyFont="1" applyFill="1" applyBorder="1" applyAlignment="1">
      <alignment horizontal="center" vertical="top" wrapText="1"/>
    </xf>
    <xf numFmtId="0" fontId="8" fillId="0" borderId="78" xfId="1" applyFont="1" applyFill="1" applyBorder="1" applyAlignment="1">
      <alignment horizontal="center" vertical="top" wrapText="1"/>
    </xf>
    <xf numFmtId="1" fontId="8" fillId="0" borderId="82" xfId="1" applyNumberFormat="1" applyFont="1" applyFill="1" applyBorder="1" applyAlignment="1">
      <alignment horizontal="center" vertical="top" wrapText="1"/>
    </xf>
    <xf numFmtId="2" fontId="8" fillId="0" borderId="78" xfId="1" applyNumberFormat="1" applyFont="1" applyFill="1" applyBorder="1" applyAlignment="1">
      <alignment horizontal="right" vertical="top" wrapText="1"/>
    </xf>
    <xf numFmtId="0" fontId="9" fillId="0" borderId="79" xfId="1" applyFont="1" applyFill="1" applyBorder="1" applyAlignment="1">
      <alignment horizontal="center" vertical="center" wrapText="1"/>
    </xf>
    <xf numFmtId="0" fontId="3" fillId="3" borderId="56" xfId="1" applyFont="1" applyFill="1" applyBorder="1" applyAlignment="1">
      <alignment horizontal="center" vertical="center" wrapText="1"/>
    </xf>
    <xf numFmtId="1" fontId="8" fillId="3" borderId="56" xfId="1" applyNumberFormat="1" applyFont="1" applyFill="1" applyBorder="1" applyAlignment="1">
      <alignment horizontal="center" vertical="top" wrapText="1"/>
    </xf>
    <xf numFmtId="2" fontId="8" fillId="3" borderId="56" xfId="1" applyNumberFormat="1" applyFont="1" applyFill="1" applyBorder="1" applyAlignment="1">
      <alignment vertical="top" wrapText="1"/>
    </xf>
    <xf numFmtId="0" fontId="3" fillId="0" borderId="54" xfId="1" applyFont="1" applyFill="1" applyBorder="1" applyAlignment="1">
      <alignment horizontal="center" vertical="center"/>
    </xf>
    <xf numFmtId="0" fontId="3" fillId="0" borderId="57" xfId="1" applyFont="1" applyFill="1" applyBorder="1" applyAlignment="1">
      <alignment horizontal="center" vertical="center"/>
    </xf>
    <xf numFmtId="1" fontId="8" fillId="0" borderId="31" xfId="1" applyNumberFormat="1" applyFont="1" applyFill="1" applyBorder="1" applyAlignment="1">
      <alignment horizontal="center" vertical="top" wrapText="1"/>
    </xf>
    <xf numFmtId="0" fontId="3" fillId="0" borderId="78" xfId="1" applyFont="1" applyFill="1" applyBorder="1" applyAlignment="1">
      <alignment horizontal="center" vertical="center" wrapText="1"/>
    </xf>
    <xf numFmtId="0" fontId="12" fillId="0" borderId="79" xfId="1" applyFont="1" applyFill="1" applyBorder="1" applyAlignment="1">
      <alignment horizontal="center" vertical="center" wrapText="1"/>
    </xf>
    <xf numFmtId="0" fontId="12" fillId="0" borderId="43" xfId="1" applyFont="1" applyFill="1" applyBorder="1" applyAlignment="1">
      <alignment horizontal="center" vertical="center" wrapText="1"/>
    </xf>
    <xf numFmtId="0" fontId="3" fillId="3" borderId="73" xfId="1" applyFont="1" applyFill="1" applyBorder="1" applyAlignment="1">
      <alignment horizontal="center" vertical="center"/>
    </xf>
    <xf numFmtId="0" fontId="3" fillId="0" borderId="8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0"/>
  <sheetViews>
    <sheetView tabSelected="1" view="pageLayout" topLeftCell="A97" zoomScale="89" zoomScaleNormal="100" zoomScalePageLayoutView="89" workbookViewId="0">
      <selection activeCell="E44" sqref="E44"/>
    </sheetView>
  </sheetViews>
  <sheetFormatPr defaultRowHeight="15" x14ac:dyDescent="0.25"/>
  <cols>
    <col min="1" max="1" width="4" customWidth="1"/>
    <col min="3" max="3" width="12" customWidth="1"/>
    <col min="6" max="6" width="13.42578125" customWidth="1"/>
    <col min="7" max="7" width="12.28515625" customWidth="1"/>
    <col min="8" max="8" width="12.7109375" customWidth="1"/>
    <col min="9" max="9" width="53.28515625" customWidth="1"/>
  </cols>
  <sheetData>
    <row r="1" spans="2:13" ht="15.75" x14ac:dyDescent="0.25">
      <c r="B1" s="163" t="s">
        <v>0</v>
      </c>
      <c r="C1" s="163"/>
      <c r="D1" s="163"/>
      <c r="E1" s="163"/>
      <c r="F1" s="1"/>
      <c r="G1" s="1"/>
      <c r="H1" s="1"/>
      <c r="I1" s="1"/>
      <c r="J1" s="1"/>
      <c r="K1" s="1"/>
      <c r="L1" s="1"/>
      <c r="M1" s="1"/>
    </row>
    <row r="2" spans="2:13" ht="15.75" x14ac:dyDescent="0.25">
      <c r="B2" s="163" t="s">
        <v>1</v>
      </c>
      <c r="C2" s="163"/>
      <c r="D2" s="163"/>
      <c r="E2" s="163"/>
      <c r="F2" s="1"/>
      <c r="G2" s="1"/>
      <c r="H2" s="1"/>
      <c r="I2" s="1"/>
      <c r="J2" s="1"/>
      <c r="K2" s="1"/>
      <c r="L2" s="1"/>
      <c r="M2" s="1"/>
    </row>
    <row r="3" spans="2:13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0.75" customHeight="1" thickBot="1" x14ac:dyDescent="0.3">
      <c r="B4" s="164" t="s">
        <v>2</v>
      </c>
      <c r="C4" s="165"/>
      <c r="D4" s="165"/>
      <c r="E4" s="165"/>
      <c r="F4" s="165"/>
      <c r="G4" s="165"/>
      <c r="H4" s="165"/>
      <c r="I4" s="165"/>
      <c r="J4" s="48"/>
      <c r="K4" s="48"/>
      <c r="L4" s="48"/>
      <c r="M4" s="47"/>
    </row>
    <row r="5" spans="2:13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31.5" x14ac:dyDescent="0.25">
      <c r="B6" s="136" t="s">
        <v>3</v>
      </c>
      <c r="C6" s="137"/>
      <c r="D6" s="80" t="s">
        <v>4</v>
      </c>
      <c r="E6" s="80" t="s">
        <v>5</v>
      </c>
      <c r="F6" s="81" t="s">
        <v>6</v>
      </c>
      <c r="G6" s="81" t="s">
        <v>7</v>
      </c>
      <c r="H6" s="82" t="s">
        <v>8</v>
      </c>
      <c r="I6" s="83" t="s">
        <v>9</v>
      </c>
      <c r="J6" s="1"/>
      <c r="K6" s="1"/>
      <c r="L6" s="1"/>
      <c r="M6" s="1"/>
    </row>
    <row r="7" spans="2:13" s="79" customFormat="1" ht="15.75" customHeight="1" thickBot="1" x14ac:dyDescent="0.25">
      <c r="B7" s="192">
        <v>1</v>
      </c>
      <c r="C7" s="193"/>
      <c r="D7" s="84">
        <v>2</v>
      </c>
      <c r="E7" s="84">
        <v>3</v>
      </c>
      <c r="F7" s="85">
        <v>4</v>
      </c>
      <c r="G7" s="85">
        <v>5</v>
      </c>
      <c r="H7" s="86">
        <v>6</v>
      </c>
      <c r="I7" s="87">
        <v>7</v>
      </c>
      <c r="J7" s="78"/>
      <c r="K7" s="78"/>
      <c r="L7" s="78"/>
      <c r="M7" s="78"/>
    </row>
    <row r="8" spans="2:13" ht="15.75" customHeight="1" x14ac:dyDescent="0.25">
      <c r="B8" s="177" t="s">
        <v>10</v>
      </c>
      <c r="C8" s="178"/>
      <c r="D8" s="49" t="s">
        <v>11</v>
      </c>
      <c r="E8" s="50" t="s">
        <v>12</v>
      </c>
      <c r="F8" s="51">
        <v>6155</v>
      </c>
      <c r="G8" s="52">
        <v>26.1</v>
      </c>
      <c r="H8" s="172" t="s">
        <v>32</v>
      </c>
      <c r="I8" s="166" t="s">
        <v>13</v>
      </c>
      <c r="J8" s="1"/>
      <c r="K8" s="1"/>
      <c r="L8" s="1"/>
      <c r="M8" s="1"/>
    </row>
    <row r="9" spans="2:13" ht="15.75" x14ac:dyDescent="0.25">
      <c r="B9" s="179"/>
      <c r="C9" s="149"/>
      <c r="D9" s="5" t="s">
        <v>14</v>
      </c>
      <c r="E9" s="3" t="s">
        <v>15</v>
      </c>
      <c r="F9" s="9">
        <v>6155</v>
      </c>
      <c r="G9" s="10">
        <v>39.36</v>
      </c>
      <c r="H9" s="173"/>
      <c r="I9" s="167"/>
      <c r="J9" s="1"/>
      <c r="K9" s="1"/>
      <c r="L9" s="1"/>
      <c r="M9" s="1"/>
    </row>
    <row r="10" spans="2:13" ht="15.75" x14ac:dyDescent="0.25">
      <c r="B10" s="179"/>
      <c r="C10" s="149"/>
      <c r="D10" s="11">
        <v>144</v>
      </c>
      <c r="E10" s="3" t="s">
        <v>16</v>
      </c>
      <c r="F10" s="9">
        <v>6155</v>
      </c>
      <c r="G10" s="10">
        <v>23.54</v>
      </c>
      <c r="H10" s="173"/>
      <c r="I10" s="167"/>
      <c r="J10" s="1"/>
      <c r="K10" s="1"/>
      <c r="L10" s="1"/>
      <c r="M10" s="1"/>
    </row>
    <row r="11" spans="2:13" ht="15.75" x14ac:dyDescent="0.25">
      <c r="B11" s="179"/>
      <c r="C11" s="149"/>
      <c r="D11" s="11">
        <v>145</v>
      </c>
      <c r="E11" s="3" t="s">
        <v>17</v>
      </c>
      <c r="F11" s="9">
        <v>6155</v>
      </c>
      <c r="G11" s="10">
        <v>14.53</v>
      </c>
      <c r="H11" s="174"/>
      <c r="I11" s="168"/>
      <c r="J11" s="1"/>
      <c r="K11" s="1"/>
      <c r="L11" s="1"/>
      <c r="M11" s="1"/>
    </row>
    <row r="12" spans="2:13" ht="32.25" customHeight="1" x14ac:dyDescent="0.25">
      <c r="B12" s="179"/>
      <c r="C12" s="149"/>
      <c r="D12" s="5" t="s">
        <v>18</v>
      </c>
      <c r="E12" s="3"/>
      <c r="F12" s="12">
        <v>1210</v>
      </c>
      <c r="G12" s="10">
        <v>10.5</v>
      </c>
      <c r="H12" s="13" t="s">
        <v>33</v>
      </c>
      <c r="I12" s="53" t="s">
        <v>52</v>
      </c>
      <c r="J12" s="1"/>
      <c r="K12" s="1"/>
      <c r="L12" s="1"/>
      <c r="M12" s="1"/>
    </row>
    <row r="13" spans="2:13" ht="15.75" x14ac:dyDescent="0.25">
      <c r="B13" s="179"/>
      <c r="C13" s="149"/>
      <c r="D13" s="11">
        <v>155</v>
      </c>
      <c r="E13" s="3" t="s">
        <v>19</v>
      </c>
      <c r="F13" s="9">
        <v>1210</v>
      </c>
      <c r="G13" s="10">
        <v>37.11</v>
      </c>
      <c r="H13" s="175" t="s">
        <v>34</v>
      </c>
      <c r="I13" s="169" t="s">
        <v>20</v>
      </c>
      <c r="J13" s="1"/>
      <c r="K13" s="1"/>
      <c r="L13" s="1"/>
      <c r="M13" s="1"/>
    </row>
    <row r="14" spans="2:13" ht="15.75" x14ac:dyDescent="0.25">
      <c r="B14" s="179"/>
      <c r="C14" s="149"/>
      <c r="D14" s="11">
        <v>155</v>
      </c>
      <c r="E14" s="3" t="s">
        <v>12</v>
      </c>
      <c r="F14" s="9">
        <v>3106</v>
      </c>
      <c r="G14" s="10">
        <v>30.69</v>
      </c>
      <c r="H14" s="176"/>
      <c r="I14" s="170"/>
      <c r="J14" s="1"/>
      <c r="K14" s="1"/>
      <c r="L14" s="2"/>
      <c r="M14" s="1"/>
    </row>
    <row r="15" spans="2:13" ht="15.75" x14ac:dyDescent="0.25">
      <c r="B15" s="179"/>
      <c r="C15" s="149"/>
      <c r="D15" s="11">
        <v>155</v>
      </c>
      <c r="E15" s="3" t="s">
        <v>15</v>
      </c>
      <c r="F15" s="9">
        <v>6301</v>
      </c>
      <c r="G15" s="10">
        <v>0.35</v>
      </c>
      <c r="H15" s="176"/>
      <c r="I15" s="170"/>
      <c r="J15" s="1"/>
      <c r="K15" s="1"/>
      <c r="L15" s="2"/>
      <c r="M15" s="1"/>
    </row>
    <row r="16" spans="2:13" ht="15.75" x14ac:dyDescent="0.25">
      <c r="B16" s="179"/>
      <c r="C16" s="149"/>
      <c r="D16" s="11">
        <v>156</v>
      </c>
      <c r="E16" s="3" t="s">
        <v>19</v>
      </c>
      <c r="F16" s="9">
        <v>1100</v>
      </c>
      <c r="G16" s="10">
        <v>52.47</v>
      </c>
      <c r="H16" s="176"/>
      <c r="I16" s="170"/>
      <c r="J16" s="1"/>
      <c r="K16" s="1"/>
      <c r="L16" s="2"/>
      <c r="M16" s="1"/>
    </row>
    <row r="17" spans="2:13" ht="15.75" x14ac:dyDescent="0.25">
      <c r="B17" s="179"/>
      <c r="C17" s="149"/>
      <c r="D17" s="11">
        <v>156</v>
      </c>
      <c r="E17" s="3" t="s">
        <v>12</v>
      </c>
      <c r="F17" s="9">
        <v>3106</v>
      </c>
      <c r="G17" s="10">
        <v>2.14</v>
      </c>
      <c r="H17" s="176"/>
      <c r="I17" s="171"/>
      <c r="J17" s="1"/>
      <c r="K17" s="1"/>
      <c r="L17" s="2"/>
      <c r="M17" s="1"/>
    </row>
    <row r="18" spans="2:13" ht="15.75" x14ac:dyDescent="0.25">
      <c r="B18" s="179"/>
      <c r="C18" s="149"/>
      <c r="D18" s="11">
        <v>163</v>
      </c>
      <c r="E18" s="3" t="s">
        <v>12</v>
      </c>
      <c r="F18" s="9">
        <v>6106</v>
      </c>
      <c r="G18" s="10">
        <v>52.79</v>
      </c>
      <c r="H18" s="175" t="s">
        <v>35</v>
      </c>
      <c r="I18" s="153" t="s">
        <v>29</v>
      </c>
      <c r="J18" s="1"/>
      <c r="K18" s="1"/>
      <c r="L18" s="2"/>
    </row>
    <row r="19" spans="2:13" ht="15.75" x14ac:dyDescent="0.25">
      <c r="B19" s="179"/>
      <c r="C19" s="149"/>
      <c r="D19" s="11">
        <v>165</v>
      </c>
      <c r="E19" s="3" t="s">
        <v>12</v>
      </c>
      <c r="F19" s="9">
        <v>6155</v>
      </c>
      <c r="G19" s="10">
        <v>63.34</v>
      </c>
      <c r="H19" s="176"/>
      <c r="I19" s="153"/>
      <c r="J19" s="1"/>
      <c r="K19" s="1"/>
      <c r="L19" s="1"/>
    </row>
    <row r="20" spans="2:13" ht="15.75" x14ac:dyDescent="0.25">
      <c r="B20" s="179"/>
      <c r="C20" s="149"/>
      <c r="D20" s="11">
        <v>166</v>
      </c>
      <c r="E20" s="3" t="s">
        <v>15</v>
      </c>
      <c r="F20" s="9">
        <v>6155</v>
      </c>
      <c r="G20" s="10">
        <v>14.79</v>
      </c>
      <c r="H20" s="176"/>
      <c r="I20" s="153"/>
      <c r="J20" s="1"/>
      <c r="K20" s="1"/>
      <c r="L20" s="1"/>
    </row>
    <row r="21" spans="2:13" ht="15.75" x14ac:dyDescent="0.25">
      <c r="B21" s="179"/>
      <c r="C21" s="149"/>
      <c r="D21" s="11">
        <v>168</v>
      </c>
      <c r="E21" s="3" t="s">
        <v>21</v>
      </c>
      <c r="F21" s="9">
        <v>6106</v>
      </c>
      <c r="G21" s="10">
        <v>13.69</v>
      </c>
      <c r="H21" s="176"/>
      <c r="I21" s="153"/>
      <c r="J21" s="1"/>
      <c r="K21" s="1"/>
      <c r="L21" s="1"/>
    </row>
    <row r="22" spans="2:13" ht="15.75" x14ac:dyDescent="0.25">
      <c r="B22" s="179"/>
      <c r="C22" s="149"/>
      <c r="D22" s="14">
        <v>172</v>
      </c>
      <c r="E22" s="4" t="s">
        <v>16</v>
      </c>
      <c r="F22" s="15">
        <v>6601</v>
      </c>
      <c r="G22" s="16">
        <v>4.47</v>
      </c>
      <c r="H22" s="176"/>
      <c r="I22" s="182"/>
      <c r="J22" s="1"/>
      <c r="K22" s="1"/>
      <c r="L22" s="1"/>
    </row>
    <row r="23" spans="2:13" ht="30" customHeight="1" x14ac:dyDescent="0.25">
      <c r="B23" s="179"/>
      <c r="C23" s="149"/>
      <c r="D23" s="17">
        <v>173</v>
      </c>
      <c r="E23" s="18" t="s">
        <v>15</v>
      </c>
      <c r="F23" s="19">
        <v>1262</v>
      </c>
      <c r="G23" s="20">
        <v>3.08</v>
      </c>
      <c r="H23" s="21" t="s">
        <v>31</v>
      </c>
      <c r="I23" s="88" t="s">
        <v>51</v>
      </c>
      <c r="J23" s="1"/>
      <c r="K23" s="1"/>
      <c r="L23" s="1"/>
    </row>
    <row r="24" spans="2:13" ht="15.75" x14ac:dyDescent="0.25">
      <c r="B24" s="179"/>
      <c r="C24" s="149"/>
      <c r="D24" s="22">
        <v>173</v>
      </c>
      <c r="E24" s="23" t="s">
        <v>16</v>
      </c>
      <c r="F24" s="24">
        <v>6601</v>
      </c>
      <c r="G24" s="25">
        <v>3.06</v>
      </c>
      <c r="H24" s="194" t="s">
        <v>35</v>
      </c>
      <c r="I24" s="183" t="s">
        <v>30</v>
      </c>
      <c r="J24" s="1"/>
      <c r="K24" s="1"/>
      <c r="L24" s="1"/>
    </row>
    <row r="25" spans="2:13" ht="15.75" x14ac:dyDescent="0.25">
      <c r="B25" s="179"/>
      <c r="C25" s="149"/>
      <c r="D25" s="22">
        <v>174</v>
      </c>
      <c r="E25" s="23" t="s">
        <v>22</v>
      </c>
      <c r="F25" s="24">
        <v>6601</v>
      </c>
      <c r="G25" s="25">
        <v>1.85</v>
      </c>
      <c r="H25" s="195"/>
      <c r="I25" s="184"/>
      <c r="J25" s="1"/>
      <c r="K25" s="1"/>
      <c r="L25" s="1"/>
    </row>
    <row r="26" spans="2:13" ht="15.75" x14ac:dyDescent="0.25">
      <c r="B26" s="179"/>
      <c r="C26" s="149"/>
      <c r="D26" s="11">
        <v>174</v>
      </c>
      <c r="E26" s="3" t="s">
        <v>17</v>
      </c>
      <c r="F26" s="9">
        <v>6601</v>
      </c>
      <c r="G26" s="10">
        <v>1.4</v>
      </c>
      <c r="H26" s="195"/>
      <c r="I26" s="185"/>
      <c r="J26" s="1"/>
      <c r="K26" s="1"/>
      <c r="L26" s="1"/>
    </row>
    <row r="27" spans="2:13" ht="15.75" customHeight="1" x14ac:dyDescent="0.25">
      <c r="B27" s="179"/>
      <c r="C27" s="149"/>
      <c r="D27" s="26">
        <v>175</v>
      </c>
      <c r="E27" s="3" t="s">
        <v>23</v>
      </c>
      <c r="F27" s="27">
        <v>1209</v>
      </c>
      <c r="G27" s="10">
        <v>31.83</v>
      </c>
      <c r="H27" s="189" t="s">
        <v>34</v>
      </c>
      <c r="I27" s="186" t="s">
        <v>36</v>
      </c>
      <c r="J27" s="1"/>
      <c r="K27" s="1"/>
      <c r="L27" s="1"/>
    </row>
    <row r="28" spans="2:13" ht="15.75" x14ac:dyDescent="0.25">
      <c r="B28" s="179"/>
      <c r="C28" s="149"/>
      <c r="D28" s="11">
        <v>175</v>
      </c>
      <c r="E28" s="3" t="s">
        <v>12</v>
      </c>
      <c r="F28" s="9">
        <v>1208</v>
      </c>
      <c r="G28" s="10">
        <v>3.58</v>
      </c>
      <c r="H28" s="190"/>
      <c r="I28" s="187"/>
      <c r="J28" s="1"/>
      <c r="K28" s="1"/>
      <c r="L28" s="1"/>
    </row>
    <row r="29" spans="2:13" ht="15.75" x14ac:dyDescent="0.25">
      <c r="B29" s="179"/>
      <c r="C29" s="149"/>
      <c r="D29" s="11">
        <v>175</v>
      </c>
      <c r="E29" s="3" t="s">
        <v>15</v>
      </c>
      <c r="F29" s="9">
        <v>3106</v>
      </c>
      <c r="G29" s="10">
        <v>1.1399999999999999</v>
      </c>
      <c r="H29" s="190"/>
      <c r="I29" s="187"/>
      <c r="J29" s="1"/>
      <c r="K29" s="1"/>
      <c r="L29" s="1"/>
    </row>
    <row r="30" spans="2:13" ht="15.75" x14ac:dyDescent="0.25">
      <c r="B30" s="179"/>
      <c r="C30" s="149"/>
      <c r="D30" s="11">
        <v>175</v>
      </c>
      <c r="E30" s="3" t="s">
        <v>16</v>
      </c>
      <c r="F30" s="9">
        <v>3106</v>
      </c>
      <c r="G30" s="10">
        <v>0.31</v>
      </c>
      <c r="H30" s="190"/>
      <c r="I30" s="187"/>
      <c r="J30" s="1"/>
      <c r="K30" s="1"/>
      <c r="L30" s="1"/>
    </row>
    <row r="31" spans="2:13" ht="16.5" thickBot="1" x14ac:dyDescent="0.3">
      <c r="B31" s="180"/>
      <c r="C31" s="181"/>
      <c r="D31" s="54">
        <v>176</v>
      </c>
      <c r="E31" s="55" t="s">
        <v>23</v>
      </c>
      <c r="F31" s="56">
        <v>1209</v>
      </c>
      <c r="G31" s="57">
        <v>26.78</v>
      </c>
      <c r="H31" s="191"/>
      <c r="I31" s="188"/>
      <c r="J31" s="1"/>
      <c r="K31" s="1"/>
      <c r="L31" s="1"/>
    </row>
    <row r="32" spans="2:13" ht="31.5" x14ac:dyDescent="0.25">
      <c r="B32" s="136" t="s">
        <v>3</v>
      </c>
      <c r="C32" s="137"/>
      <c r="D32" s="80" t="s">
        <v>4</v>
      </c>
      <c r="E32" s="80" t="s">
        <v>5</v>
      </c>
      <c r="F32" s="81" t="s">
        <v>6</v>
      </c>
      <c r="G32" s="81" t="s">
        <v>7</v>
      </c>
      <c r="H32" s="82" t="s">
        <v>8</v>
      </c>
      <c r="I32" s="83" t="s">
        <v>9</v>
      </c>
      <c r="J32" s="1"/>
      <c r="K32" s="1"/>
      <c r="L32" s="1"/>
      <c r="M32" s="1"/>
    </row>
    <row r="33" spans="2:13" s="79" customFormat="1" ht="15.75" customHeight="1" thickBot="1" x14ac:dyDescent="0.25">
      <c r="B33" s="142">
        <v>1</v>
      </c>
      <c r="C33" s="143"/>
      <c r="D33" s="111">
        <v>2</v>
      </c>
      <c r="E33" s="111">
        <v>3</v>
      </c>
      <c r="F33" s="112">
        <v>4</v>
      </c>
      <c r="G33" s="112">
        <v>5</v>
      </c>
      <c r="H33" s="113">
        <v>6</v>
      </c>
      <c r="I33" s="114">
        <v>7</v>
      </c>
      <c r="J33" s="78"/>
      <c r="K33" s="78"/>
      <c r="L33" s="78"/>
      <c r="M33" s="78"/>
    </row>
    <row r="34" spans="2:13" ht="23.25" customHeight="1" x14ac:dyDescent="0.25">
      <c r="B34" s="177" t="s">
        <v>10</v>
      </c>
      <c r="C34" s="178"/>
      <c r="D34" s="233">
        <v>176</v>
      </c>
      <c r="E34" s="50" t="s">
        <v>12</v>
      </c>
      <c r="F34" s="51">
        <v>1208</v>
      </c>
      <c r="G34" s="52">
        <v>12.12</v>
      </c>
      <c r="H34" s="234" t="s">
        <v>34</v>
      </c>
      <c r="I34" s="235" t="s">
        <v>37</v>
      </c>
      <c r="J34" s="1"/>
      <c r="K34" s="1"/>
      <c r="L34" s="1"/>
    </row>
    <row r="35" spans="2:13" ht="23.25" customHeight="1" x14ac:dyDescent="0.25">
      <c r="B35" s="179"/>
      <c r="C35" s="149"/>
      <c r="D35" s="11">
        <v>176</v>
      </c>
      <c r="E35" s="3" t="s">
        <v>15</v>
      </c>
      <c r="F35" s="9">
        <v>6601</v>
      </c>
      <c r="G35" s="10">
        <v>7.36</v>
      </c>
      <c r="H35" s="200"/>
      <c r="I35" s="236"/>
      <c r="J35" s="1"/>
      <c r="K35" s="1"/>
      <c r="L35" s="1"/>
    </row>
    <row r="36" spans="2:13" ht="15.75" x14ac:dyDescent="0.25">
      <c r="B36" s="179"/>
      <c r="C36" s="149"/>
      <c r="D36" s="11">
        <v>180</v>
      </c>
      <c r="E36" s="3" t="s">
        <v>15</v>
      </c>
      <c r="F36" s="9">
        <v>6106</v>
      </c>
      <c r="G36" s="10">
        <v>2.79</v>
      </c>
      <c r="H36" s="175" t="s">
        <v>35</v>
      </c>
      <c r="I36" s="152" t="s">
        <v>48</v>
      </c>
    </row>
    <row r="37" spans="2:13" ht="15.75" x14ac:dyDescent="0.25">
      <c r="B37" s="179"/>
      <c r="C37" s="149"/>
      <c r="D37" s="11">
        <v>181</v>
      </c>
      <c r="E37" s="3" t="s">
        <v>16</v>
      </c>
      <c r="F37" s="9">
        <v>6106</v>
      </c>
      <c r="G37" s="10">
        <v>7.1</v>
      </c>
      <c r="H37" s="176"/>
      <c r="I37" s="153"/>
    </row>
    <row r="38" spans="2:13" ht="15.75" x14ac:dyDescent="0.25">
      <c r="B38" s="179"/>
      <c r="C38" s="149"/>
      <c r="D38" s="11">
        <v>183</v>
      </c>
      <c r="E38" s="3" t="s">
        <v>15</v>
      </c>
      <c r="F38" s="9">
        <v>6106</v>
      </c>
      <c r="G38" s="10">
        <v>25.28</v>
      </c>
      <c r="H38" s="176"/>
      <c r="I38" s="153"/>
    </row>
    <row r="39" spans="2:13" ht="15.75" x14ac:dyDescent="0.25">
      <c r="B39" s="179"/>
      <c r="C39" s="149"/>
      <c r="D39" s="11">
        <v>184</v>
      </c>
      <c r="E39" s="3" t="s">
        <v>12</v>
      </c>
      <c r="F39" s="9">
        <v>6106</v>
      </c>
      <c r="G39" s="10">
        <v>47.9</v>
      </c>
      <c r="H39" s="176"/>
      <c r="I39" s="153"/>
    </row>
    <row r="40" spans="2:13" ht="15.75" x14ac:dyDescent="0.25">
      <c r="B40" s="179"/>
      <c r="C40" s="149"/>
      <c r="D40" s="11">
        <v>185</v>
      </c>
      <c r="E40" s="3"/>
      <c r="F40" s="9">
        <v>6105</v>
      </c>
      <c r="G40" s="10">
        <v>49.45</v>
      </c>
      <c r="H40" s="176"/>
      <c r="I40" s="153"/>
    </row>
    <row r="41" spans="2:13" ht="15.75" x14ac:dyDescent="0.25">
      <c r="B41" s="179"/>
      <c r="C41" s="149"/>
      <c r="D41" s="11">
        <v>186</v>
      </c>
      <c r="E41" s="3" t="s">
        <v>16</v>
      </c>
      <c r="F41" s="9">
        <v>6105</v>
      </c>
      <c r="G41" s="10">
        <v>8.58</v>
      </c>
      <c r="H41" s="176"/>
      <c r="I41" s="153"/>
    </row>
    <row r="42" spans="2:13" ht="15.75" x14ac:dyDescent="0.25">
      <c r="B42" s="179"/>
      <c r="C42" s="149"/>
      <c r="D42" s="11">
        <v>190</v>
      </c>
      <c r="E42" s="3" t="s">
        <v>22</v>
      </c>
      <c r="F42" s="9">
        <v>6601</v>
      </c>
      <c r="G42" s="10">
        <v>8.77</v>
      </c>
      <c r="H42" s="176"/>
      <c r="I42" s="153"/>
    </row>
    <row r="43" spans="2:13" ht="15.75" x14ac:dyDescent="0.25">
      <c r="B43" s="179"/>
      <c r="C43" s="149"/>
      <c r="D43" s="11">
        <v>191</v>
      </c>
      <c r="E43" s="3" t="s">
        <v>25</v>
      </c>
      <c r="F43" s="9">
        <v>6601</v>
      </c>
      <c r="G43" s="10">
        <v>14.4</v>
      </c>
      <c r="H43" s="176"/>
      <c r="I43" s="153"/>
    </row>
    <row r="44" spans="2:13" ht="15.75" x14ac:dyDescent="0.25">
      <c r="B44" s="179"/>
      <c r="C44" s="149"/>
      <c r="D44" s="11">
        <v>191</v>
      </c>
      <c r="E44" s="3" t="s">
        <v>22</v>
      </c>
      <c r="F44" s="9">
        <v>6601</v>
      </c>
      <c r="G44" s="10">
        <v>0.91</v>
      </c>
      <c r="H44" s="176"/>
      <c r="I44" s="153"/>
    </row>
    <row r="45" spans="2:13" ht="15.75" x14ac:dyDescent="0.25">
      <c r="B45" s="179"/>
      <c r="C45" s="149"/>
      <c r="D45" s="11">
        <v>193</v>
      </c>
      <c r="E45" s="3" t="s">
        <v>22</v>
      </c>
      <c r="F45" s="9">
        <v>6601</v>
      </c>
      <c r="G45" s="10">
        <v>0.48</v>
      </c>
      <c r="H45" s="176"/>
      <c r="I45" s="153"/>
    </row>
    <row r="46" spans="2:13" ht="15.75" x14ac:dyDescent="0.25">
      <c r="B46" s="179"/>
      <c r="C46" s="149"/>
      <c r="D46" s="11">
        <v>195</v>
      </c>
      <c r="E46" s="3" t="s">
        <v>16</v>
      </c>
      <c r="F46" s="9">
        <v>6106</v>
      </c>
      <c r="G46" s="10">
        <v>18.57</v>
      </c>
      <c r="H46" s="176"/>
      <c r="I46" s="153"/>
    </row>
    <row r="47" spans="2:13" ht="15.75" x14ac:dyDescent="0.25">
      <c r="B47" s="179"/>
      <c r="C47" s="149"/>
      <c r="D47" s="14">
        <v>196</v>
      </c>
      <c r="E47" s="4" t="s">
        <v>16</v>
      </c>
      <c r="F47" s="15">
        <v>6106</v>
      </c>
      <c r="G47" s="16">
        <v>30.53</v>
      </c>
      <c r="H47" s="176"/>
      <c r="I47" s="153"/>
    </row>
    <row r="48" spans="2:13" ht="15.75" x14ac:dyDescent="0.25">
      <c r="B48" s="179"/>
      <c r="C48" s="149"/>
      <c r="D48" s="35">
        <v>197</v>
      </c>
      <c r="E48" s="105" t="s">
        <v>15</v>
      </c>
      <c r="F48" s="35">
        <v>6105</v>
      </c>
      <c r="G48" s="28">
        <v>20.68</v>
      </c>
      <c r="H48" s="176"/>
      <c r="I48" s="153"/>
    </row>
    <row r="49" spans="2:12" ht="16.5" thickBot="1" x14ac:dyDescent="0.3">
      <c r="B49" s="237"/>
      <c r="C49" s="150"/>
      <c r="D49" s="144" t="s">
        <v>38</v>
      </c>
      <c r="E49" s="144"/>
      <c r="F49" s="144"/>
      <c r="G49" s="117">
        <f>G8+G9+G10+G11+G12+G13+G14+G15+G16+G17+G18+G19+G20+G21+G22+G23+G24+G25+G26+G27+G28+G29+G30+G31+G34+G35+G36+G37+G38+G39+G40+G41+G42+G43+G44+G45+G46+G47+G48</f>
        <v>713.82</v>
      </c>
      <c r="H49" s="151"/>
      <c r="I49" s="238"/>
    </row>
    <row r="50" spans="2:12" ht="15.75" customHeight="1" x14ac:dyDescent="0.25">
      <c r="B50" s="145" t="s">
        <v>26</v>
      </c>
      <c r="C50" s="146"/>
      <c r="D50" s="115">
        <v>1</v>
      </c>
      <c r="E50" s="116" t="s">
        <v>12</v>
      </c>
      <c r="F50" s="115">
        <v>3251</v>
      </c>
      <c r="G50" s="104">
        <v>16.78</v>
      </c>
      <c r="H50" s="195" t="s">
        <v>49</v>
      </c>
      <c r="I50" s="161" t="s">
        <v>27</v>
      </c>
    </row>
    <row r="51" spans="2:12" ht="15.75" x14ac:dyDescent="0.25">
      <c r="B51" s="145"/>
      <c r="C51" s="146"/>
      <c r="D51" s="101">
        <v>2</v>
      </c>
      <c r="E51" s="102" t="s">
        <v>12</v>
      </c>
      <c r="F51" s="103">
        <v>3251</v>
      </c>
      <c r="G51" s="25">
        <v>14.03</v>
      </c>
      <c r="H51" s="196"/>
      <c r="I51" s="162"/>
    </row>
    <row r="52" spans="2:12" ht="15.75" x14ac:dyDescent="0.25">
      <c r="B52" s="145"/>
      <c r="C52" s="146"/>
      <c r="D52" s="11">
        <v>8</v>
      </c>
      <c r="E52" s="3" t="s">
        <v>12</v>
      </c>
      <c r="F52" s="29">
        <v>6106</v>
      </c>
      <c r="G52" s="10">
        <v>29.25</v>
      </c>
      <c r="H52" s="175" t="s">
        <v>35</v>
      </c>
      <c r="I52" s="152" t="s">
        <v>41</v>
      </c>
    </row>
    <row r="53" spans="2:12" ht="15.75" x14ac:dyDescent="0.25">
      <c r="B53" s="145"/>
      <c r="C53" s="146"/>
      <c r="D53" s="14">
        <v>9</v>
      </c>
      <c r="E53" s="30"/>
      <c r="F53" s="15">
        <v>6106</v>
      </c>
      <c r="G53" s="16">
        <v>46.64</v>
      </c>
      <c r="H53" s="176"/>
      <c r="I53" s="153"/>
    </row>
    <row r="54" spans="2:12" ht="15.75" x14ac:dyDescent="0.25">
      <c r="B54" s="145"/>
      <c r="C54" s="146"/>
      <c r="D54" s="31">
        <v>10</v>
      </c>
      <c r="E54" s="32" t="s">
        <v>16</v>
      </c>
      <c r="F54" s="33">
        <v>6106</v>
      </c>
      <c r="G54" s="34">
        <v>14.27</v>
      </c>
      <c r="H54" s="176"/>
      <c r="I54" s="153"/>
    </row>
    <row r="55" spans="2:12" ht="15.75" x14ac:dyDescent="0.25">
      <c r="B55" s="145"/>
      <c r="C55" s="146"/>
      <c r="D55" s="31">
        <v>14</v>
      </c>
      <c r="E55" s="32" t="s">
        <v>12</v>
      </c>
      <c r="F55" s="33">
        <v>6105</v>
      </c>
      <c r="G55" s="34">
        <v>15.09</v>
      </c>
      <c r="H55" s="176"/>
      <c r="I55" s="153"/>
    </row>
    <row r="56" spans="2:12" ht="15.75" x14ac:dyDescent="0.25">
      <c r="B56" s="145"/>
      <c r="C56" s="146"/>
      <c r="D56" s="35">
        <v>15</v>
      </c>
      <c r="E56" s="36"/>
      <c r="F56" s="37">
        <v>6106</v>
      </c>
      <c r="G56" s="28">
        <v>49.43</v>
      </c>
      <c r="H56" s="176"/>
      <c r="I56" s="153"/>
    </row>
    <row r="57" spans="2:12" ht="15.75" x14ac:dyDescent="0.25">
      <c r="B57" s="145"/>
      <c r="C57" s="146"/>
      <c r="D57" s="35">
        <v>16</v>
      </c>
      <c r="E57" s="36" t="s">
        <v>23</v>
      </c>
      <c r="F57" s="37">
        <v>6106</v>
      </c>
      <c r="G57" s="28">
        <v>44.15</v>
      </c>
      <c r="H57" s="176"/>
      <c r="I57" s="153"/>
    </row>
    <row r="58" spans="2:12" ht="15.75" x14ac:dyDescent="0.25">
      <c r="B58" s="145"/>
      <c r="C58" s="146"/>
      <c r="D58" s="35">
        <v>16</v>
      </c>
      <c r="E58" s="36" t="s">
        <v>12</v>
      </c>
      <c r="F58" s="37">
        <v>6105</v>
      </c>
      <c r="G58" s="28">
        <v>11.53</v>
      </c>
      <c r="H58" s="176"/>
      <c r="I58" s="153"/>
    </row>
    <row r="59" spans="2:12" ht="15.75" x14ac:dyDescent="0.25">
      <c r="B59" s="145"/>
      <c r="C59" s="146"/>
      <c r="D59" s="35">
        <v>17</v>
      </c>
      <c r="E59" s="36" t="s">
        <v>12</v>
      </c>
      <c r="F59" s="37">
        <v>6106</v>
      </c>
      <c r="G59" s="28">
        <v>11.08</v>
      </c>
      <c r="H59" s="197"/>
      <c r="I59" s="154"/>
    </row>
    <row r="60" spans="2:12" ht="35.25" customHeight="1" x14ac:dyDescent="0.25">
      <c r="B60" s="145"/>
      <c r="C60" s="146"/>
      <c r="D60" s="38">
        <v>17</v>
      </c>
      <c r="E60" s="39" t="s">
        <v>23</v>
      </c>
      <c r="F60" s="40">
        <v>1101</v>
      </c>
      <c r="G60" s="41">
        <v>0.7</v>
      </c>
      <c r="H60" s="66" t="s">
        <v>40</v>
      </c>
      <c r="I60" s="67" t="s">
        <v>50</v>
      </c>
    </row>
    <row r="61" spans="2:12" ht="15.75" customHeight="1" x14ac:dyDescent="0.25">
      <c r="B61" s="145"/>
      <c r="C61" s="146"/>
      <c r="D61" s="35">
        <v>29</v>
      </c>
      <c r="E61" s="36" t="s">
        <v>15</v>
      </c>
      <c r="F61" s="37">
        <v>6105</v>
      </c>
      <c r="G61" s="28">
        <v>8.99</v>
      </c>
      <c r="H61" s="157" t="s">
        <v>35</v>
      </c>
      <c r="I61" s="158" t="s">
        <v>44</v>
      </c>
    </row>
    <row r="62" spans="2:12" ht="15.75" x14ac:dyDescent="0.25">
      <c r="B62" s="145"/>
      <c r="C62" s="146"/>
      <c r="D62" s="35">
        <v>30</v>
      </c>
      <c r="E62" s="36"/>
      <c r="F62" s="37">
        <v>6105</v>
      </c>
      <c r="G62" s="28">
        <v>27.43</v>
      </c>
      <c r="H62" s="125"/>
      <c r="I62" s="159"/>
    </row>
    <row r="63" spans="2:12" ht="16.5" thickBot="1" x14ac:dyDescent="0.3">
      <c r="B63" s="155"/>
      <c r="C63" s="156"/>
      <c r="D63" s="62">
        <v>31</v>
      </c>
      <c r="E63" s="63"/>
      <c r="F63" s="64">
        <v>6105</v>
      </c>
      <c r="G63" s="65">
        <v>47.07</v>
      </c>
      <c r="H63" s="129"/>
      <c r="I63" s="160"/>
    </row>
    <row r="64" spans="2:12" s="59" customFormat="1" ht="36" customHeight="1" x14ac:dyDescent="0.2">
      <c r="B64" s="136" t="s">
        <v>3</v>
      </c>
      <c r="C64" s="137"/>
      <c r="D64" s="80" t="s">
        <v>4</v>
      </c>
      <c r="E64" s="80" t="s">
        <v>5</v>
      </c>
      <c r="F64" s="81" t="s">
        <v>6</v>
      </c>
      <c r="G64" s="80" t="s">
        <v>7</v>
      </c>
      <c r="H64" s="82" t="s">
        <v>8</v>
      </c>
      <c r="I64" s="83" t="s">
        <v>9</v>
      </c>
      <c r="J64" s="58"/>
      <c r="K64" s="58"/>
      <c r="L64" s="58"/>
    </row>
    <row r="65" spans="2:13" s="79" customFormat="1" ht="15.75" customHeight="1" thickBot="1" x14ac:dyDescent="0.25">
      <c r="B65" s="198">
        <v>1</v>
      </c>
      <c r="C65" s="199"/>
      <c r="D65" s="84">
        <v>2</v>
      </c>
      <c r="E65" s="84">
        <v>3</v>
      </c>
      <c r="F65" s="85">
        <v>4</v>
      </c>
      <c r="G65" s="85">
        <v>5</v>
      </c>
      <c r="H65" s="86">
        <v>6</v>
      </c>
      <c r="I65" s="87">
        <v>7</v>
      </c>
      <c r="J65" s="78"/>
      <c r="K65" s="78"/>
      <c r="L65" s="78"/>
      <c r="M65" s="78"/>
    </row>
    <row r="66" spans="2:13" ht="15.75" customHeight="1" x14ac:dyDescent="0.25">
      <c r="B66" s="221" t="s">
        <v>26</v>
      </c>
      <c r="C66" s="222"/>
      <c r="D66" s="223">
        <v>32</v>
      </c>
      <c r="E66" s="224"/>
      <c r="F66" s="225">
        <v>6601</v>
      </c>
      <c r="G66" s="226">
        <v>0.62</v>
      </c>
      <c r="H66" s="213" t="s">
        <v>35</v>
      </c>
      <c r="I66" s="227" t="s">
        <v>42</v>
      </c>
    </row>
    <row r="67" spans="2:13" ht="15.75" customHeight="1" x14ac:dyDescent="0.25">
      <c r="B67" s="145"/>
      <c r="C67" s="146"/>
      <c r="D67" s="35">
        <v>34</v>
      </c>
      <c r="E67" s="36"/>
      <c r="F67" s="35">
        <v>6106</v>
      </c>
      <c r="G67" s="28">
        <v>59.4</v>
      </c>
      <c r="H67" s="125"/>
      <c r="I67" s="147"/>
    </row>
    <row r="68" spans="2:13" ht="15.75" x14ac:dyDescent="0.25">
      <c r="B68" s="145"/>
      <c r="C68" s="146"/>
      <c r="D68" s="35">
        <v>35</v>
      </c>
      <c r="E68" s="36"/>
      <c r="F68" s="35">
        <v>6106</v>
      </c>
      <c r="G68" s="28">
        <v>46.84</v>
      </c>
      <c r="H68" s="125"/>
      <c r="I68" s="147"/>
    </row>
    <row r="69" spans="2:13" ht="15.75" x14ac:dyDescent="0.25">
      <c r="B69" s="145"/>
      <c r="C69" s="146"/>
      <c r="D69" s="35">
        <v>36</v>
      </c>
      <c r="E69" s="36" t="s">
        <v>12</v>
      </c>
      <c r="F69" s="35">
        <v>6105</v>
      </c>
      <c r="G69" s="28">
        <v>36.01</v>
      </c>
      <c r="H69" s="125"/>
      <c r="I69" s="147"/>
    </row>
    <row r="70" spans="2:13" ht="15.75" x14ac:dyDescent="0.25">
      <c r="B70" s="145"/>
      <c r="C70" s="146"/>
      <c r="D70" s="35">
        <v>37</v>
      </c>
      <c r="E70" s="36" t="s">
        <v>12</v>
      </c>
      <c r="F70" s="35">
        <v>6106</v>
      </c>
      <c r="G70" s="28">
        <v>27.17</v>
      </c>
      <c r="H70" s="125"/>
      <c r="I70" s="147"/>
    </row>
    <row r="71" spans="2:13" ht="15.75" x14ac:dyDescent="0.25">
      <c r="B71" s="145"/>
      <c r="C71" s="146"/>
      <c r="D71" s="35">
        <v>38</v>
      </c>
      <c r="E71" s="36" t="s">
        <v>12</v>
      </c>
      <c r="F71" s="35">
        <v>6106</v>
      </c>
      <c r="G71" s="28">
        <v>10.77</v>
      </c>
      <c r="H71" s="125"/>
      <c r="I71" s="147"/>
    </row>
    <row r="72" spans="2:13" ht="15.75" x14ac:dyDescent="0.25">
      <c r="B72" s="145"/>
      <c r="C72" s="146"/>
      <c r="D72" s="35">
        <v>39</v>
      </c>
      <c r="E72" s="36" t="s">
        <v>12</v>
      </c>
      <c r="F72" s="35">
        <v>6106</v>
      </c>
      <c r="G72" s="28">
        <v>17.63</v>
      </c>
      <c r="H72" s="125"/>
      <c r="I72" s="147"/>
    </row>
    <row r="73" spans="2:13" ht="15.75" x14ac:dyDescent="0.25">
      <c r="B73" s="145"/>
      <c r="C73" s="146"/>
      <c r="D73" s="35">
        <v>43</v>
      </c>
      <c r="E73" s="36" t="s">
        <v>25</v>
      </c>
      <c r="F73" s="35">
        <v>6106</v>
      </c>
      <c r="G73" s="28">
        <v>25.9</v>
      </c>
      <c r="H73" s="125"/>
      <c r="I73" s="147"/>
    </row>
    <row r="74" spans="2:13" ht="15.75" x14ac:dyDescent="0.25">
      <c r="B74" s="145"/>
      <c r="C74" s="146"/>
      <c r="D74" s="35">
        <v>44</v>
      </c>
      <c r="E74" s="36" t="s">
        <v>15</v>
      </c>
      <c r="F74" s="35">
        <v>6106</v>
      </c>
      <c r="G74" s="28">
        <v>12.51</v>
      </c>
      <c r="H74" s="125"/>
      <c r="I74" s="147"/>
    </row>
    <row r="75" spans="2:13" ht="15.75" x14ac:dyDescent="0.25">
      <c r="B75" s="145"/>
      <c r="C75" s="146"/>
      <c r="D75" s="35">
        <v>45</v>
      </c>
      <c r="E75" s="36" t="s">
        <v>22</v>
      </c>
      <c r="F75" s="35">
        <v>6106</v>
      </c>
      <c r="G75" s="28">
        <v>12.66</v>
      </c>
      <c r="H75" s="125"/>
      <c r="I75" s="147"/>
    </row>
    <row r="76" spans="2:13" ht="15.75" x14ac:dyDescent="0.25">
      <c r="B76" s="145"/>
      <c r="C76" s="146"/>
      <c r="D76" s="35">
        <v>46</v>
      </c>
      <c r="E76" s="36" t="s">
        <v>23</v>
      </c>
      <c r="F76" s="35">
        <v>6106</v>
      </c>
      <c r="G76" s="28">
        <v>8.6</v>
      </c>
      <c r="H76" s="125"/>
      <c r="I76" s="147"/>
    </row>
    <row r="77" spans="2:13" ht="15.75" x14ac:dyDescent="0.25">
      <c r="B77" s="145"/>
      <c r="C77" s="146"/>
      <c r="D77" s="35">
        <v>46</v>
      </c>
      <c r="E77" s="36" t="s">
        <v>12</v>
      </c>
      <c r="F77" s="35">
        <v>6106</v>
      </c>
      <c r="G77" s="28">
        <v>22.49</v>
      </c>
      <c r="H77" s="125"/>
      <c r="I77" s="147"/>
    </row>
    <row r="78" spans="2:13" ht="15.75" x14ac:dyDescent="0.25">
      <c r="B78" s="145"/>
      <c r="C78" s="146"/>
      <c r="D78" s="35">
        <v>46</v>
      </c>
      <c r="E78" s="36" t="s">
        <v>15</v>
      </c>
      <c r="F78" s="35">
        <v>6155</v>
      </c>
      <c r="G78" s="28">
        <v>44.25</v>
      </c>
      <c r="H78" s="125"/>
      <c r="I78" s="147"/>
    </row>
    <row r="79" spans="2:13" ht="15.75" x14ac:dyDescent="0.25">
      <c r="B79" s="145"/>
      <c r="C79" s="146"/>
      <c r="D79" s="35">
        <v>47</v>
      </c>
      <c r="E79" s="36" t="s">
        <v>23</v>
      </c>
      <c r="F79" s="35">
        <v>6106</v>
      </c>
      <c r="G79" s="28">
        <v>23.52</v>
      </c>
      <c r="H79" s="125"/>
      <c r="I79" s="147"/>
    </row>
    <row r="80" spans="2:13" ht="15.75" x14ac:dyDescent="0.25">
      <c r="B80" s="145"/>
      <c r="C80" s="146"/>
      <c r="D80" s="35">
        <v>47</v>
      </c>
      <c r="E80" s="36" t="s">
        <v>12</v>
      </c>
      <c r="F80" s="35">
        <v>6105</v>
      </c>
      <c r="G80" s="28">
        <v>16.05</v>
      </c>
      <c r="H80" s="125"/>
      <c r="I80" s="147"/>
    </row>
    <row r="81" spans="2:9" ht="15.75" x14ac:dyDescent="0.25">
      <c r="B81" s="145"/>
      <c r="C81" s="146"/>
      <c r="D81" s="35">
        <v>47</v>
      </c>
      <c r="E81" s="36" t="s">
        <v>15</v>
      </c>
      <c r="F81" s="35">
        <v>6155</v>
      </c>
      <c r="G81" s="28">
        <v>16.420000000000002</v>
      </c>
      <c r="H81" s="125"/>
      <c r="I81" s="147"/>
    </row>
    <row r="82" spans="2:9" ht="15.75" x14ac:dyDescent="0.25">
      <c r="B82" s="145"/>
      <c r="C82" s="146"/>
      <c r="D82" s="35">
        <v>48</v>
      </c>
      <c r="E82" s="36" t="s">
        <v>16</v>
      </c>
      <c r="F82" s="35">
        <v>6106</v>
      </c>
      <c r="G82" s="28">
        <v>49.38</v>
      </c>
      <c r="H82" s="125"/>
      <c r="I82" s="147"/>
    </row>
    <row r="83" spans="2:9" ht="15.75" x14ac:dyDescent="0.25">
      <c r="B83" s="145"/>
      <c r="C83" s="146"/>
      <c r="D83" s="35">
        <v>49</v>
      </c>
      <c r="E83" s="36" t="s">
        <v>16</v>
      </c>
      <c r="F83" s="35">
        <v>6106</v>
      </c>
      <c r="G83" s="28">
        <v>15.32</v>
      </c>
      <c r="H83" s="125"/>
      <c r="I83" s="147"/>
    </row>
    <row r="84" spans="2:9" ht="15.75" x14ac:dyDescent="0.25">
      <c r="B84" s="145"/>
      <c r="C84" s="146"/>
      <c r="D84" s="35">
        <v>70</v>
      </c>
      <c r="E84" s="38" t="s">
        <v>22</v>
      </c>
      <c r="F84" s="35">
        <v>6105</v>
      </c>
      <c r="G84" s="42">
        <v>24.29</v>
      </c>
      <c r="H84" s="126"/>
      <c r="I84" s="148"/>
    </row>
    <row r="85" spans="2:9" ht="16.5" thickBot="1" x14ac:dyDescent="0.3">
      <c r="B85" s="155"/>
      <c r="C85" s="228"/>
      <c r="D85" s="229" t="s">
        <v>39</v>
      </c>
      <c r="E85" s="229"/>
      <c r="F85" s="229"/>
      <c r="G85" s="230">
        <f>G50+G51+G52+G53+G54+G55+G56+G57+G58+G59+G60+G61+G62+G63+G66+G67+G68+G69+G70+G71+G72+G73+G74+G75+G76+G77+G78+G79+G80+G81+G82+G83+G84</f>
        <v>806.26999999999987</v>
      </c>
      <c r="H85" s="231"/>
      <c r="I85" s="232"/>
    </row>
    <row r="86" spans="2:9" ht="15.75" customHeight="1" x14ac:dyDescent="0.25">
      <c r="B86" s="132" t="s">
        <v>45</v>
      </c>
      <c r="C86" s="133"/>
      <c r="D86" s="118">
        <v>8</v>
      </c>
      <c r="E86" s="119"/>
      <c r="F86" s="120">
        <v>6105</v>
      </c>
      <c r="G86" s="104">
        <v>50.69</v>
      </c>
      <c r="H86" s="125" t="s">
        <v>35</v>
      </c>
      <c r="I86" s="130" t="s">
        <v>43</v>
      </c>
    </row>
    <row r="87" spans="2:9" ht="15.75" x14ac:dyDescent="0.25">
      <c r="B87" s="132"/>
      <c r="C87" s="133"/>
      <c r="D87" s="106">
        <v>9</v>
      </c>
      <c r="E87" s="23"/>
      <c r="F87" s="107">
        <v>6106</v>
      </c>
      <c r="G87" s="25">
        <v>51.62</v>
      </c>
      <c r="H87" s="125"/>
      <c r="I87" s="130"/>
    </row>
    <row r="88" spans="2:9" ht="15.75" x14ac:dyDescent="0.25">
      <c r="B88" s="132"/>
      <c r="C88" s="133"/>
      <c r="D88" s="26">
        <v>10</v>
      </c>
      <c r="E88" s="6"/>
      <c r="F88" s="43">
        <v>6106</v>
      </c>
      <c r="G88" s="44">
        <v>50.03</v>
      </c>
      <c r="H88" s="125"/>
      <c r="I88" s="130"/>
    </row>
    <row r="89" spans="2:9" ht="15.75" x14ac:dyDescent="0.25">
      <c r="B89" s="132"/>
      <c r="C89" s="133"/>
      <c r="D89" s="26">
        <v>11</v>
      </c>
      <c r="E89" s="3" t="s">
        <v>23</v>
      </c>
      <c r="F89" s="9">
        <v>3225</v>
      </c>
      <c r="G89" s="10">
        <v>2.62</v>
      </c>
      <c r="H89" s="125"/>
      <c r="I89" s="130"/>
    </row>
    <row r="90" spans="2:9" ht="15.75" x14ac:dyDescent="0.25">
      <c r="B90" s="132"/>
      <c r="C90" s="133"/>
      <c r="D90" s="26">
        <v>11</v>
      </c>
      <c r="E90" s="3" t="s">
        <v>12</v>
      </c>
      <c r="F90" s="9">
        <v>6155</v>
      </c>
      <c r="G90" s="10">
        <v>36.47</v>
      </c>
      <c r="H90" s="125"/>
      <c r="I90" s="130"/>
    </row>
    <row r="91" spans="2:9" ht="15.75" x14ac:dyDescent="0.25">
      <c r="B91" s="132"/>
      <c r="C91" s="133"/>
      <c r="D91" s="26">
        <v>12</v>
      </c>
      <c r="E91" s="3" t="s">
        <v>23</v>
      </c>
      <c r="F91" s="9">
        <v>3107</v>
      </c>
      <c r="G91" s="10">
        <v>5.69</v>
      </c>
      <c r="H91" s="125"/>
      <c r="I91" s="130"/>
    </row>
    <row r="92" spans="2:9" ht="15.75" x14ac:dyDescent="0.25">
      <c r="B92" s="132"/>
      <c r="C92" s="133"/>
      <c r="D92" s="26">
        <v>12</v>
      </c>
      <c r="E92" s="3" t="s">
        <v>12</v>
      </c>
      <c r="F92" s="9">
        <v>6105</v>
      </c>
      <c r="G92" s="10">
        <v>36.46</v>
      </c>
      <c r="H92" s="125"/>
      <c r="I92" s="130"/>
    </row>
    <row r="93" spans="2:9" ht="15.75" x14ac:dyDescent="0.25">
      <c r="B93" s="132"/>
      <c r="C93" s="133"/>
      <c r="D93" s="26">
        <v>13</v>
      </c>
      <c r="E93" s="3" t="s">
        <v>23</v>
      </c>
      <c r="F93" s="12">
        <v>3107</v>
      </c>
      <c r="G93" s="10">
        <v>1.4</v>
      </c>
      <c r="H93" s="125"/>
      <c r="I93" s="130"/>
    </row>
    <row r="94" spans="2:9" ht="15.75" x14ac:dyDescent="0.25">
      <c r="B94" s="132"/>
      <c r="C94" s="133"/>
      <c r="D94" s="26">
        <v>13</v>
      </c>
      <c r="E94" s="3" t="s">
        <v>12</v>
      </c>
      <c r="F94" s="9">
        <v>6105</v>
      </c>
      <c r="G94" s="10">
        <v>53.24</v>
      </c>
      <c r="H94" s="125"/>
      <c r="I94" s="130"/>
    </row>
    <row r="95" spans="2:9" ht="15.75" x14ac:dyDescent="0.25">
      <c r="B95" s="132"/>
      <c r="C95" s="133"/>
      <c r="D95" s="7">
        <v>14</v>
      </c>
      <c r="E95" s="45" t="s">
        <v>23</v>
      </c>
      <c r="F95" s="46">
        <v>1101</v>
      </c>
      <c r="G95" s="8">
        <v>4.83</v>
      </c>
      <c r="H95" s="125"/>
      <c r="I95" s="130"/>
    </row>
    <row r="96" spans="2:9" ht="16.5" thickBot="1" x14ac:dyDescent="0.3">
      <c r="B96" s="134"/>
      <c r="C96" s="135"/>
      <c r="D96" s="68">
        <v>14</v>
      </c>
      <c r="E96" s="69" t="s">
        <v>12</v>
      </c>
      <c r="F96" s="70">
        <v>3107</v>
      </c>
      <c r="G96" s="71">
        <v>30.79</v>
      </c>
      <c r="H96" s="129"/>
      <c r="I96" s="131"/>
    </row>
    <row r="97" spans="2:13" s="61" customFormat="1" ht="31.5" x14ac:dyDescent="0.25">
      <c r="B97" s="136" t="s">
        <v>3</v>
      </c>
      <c r="C97" s="137"/>
      <c r="D97" s="80" t="s">
        <v>4</v>
      </c>
      <c r="E97" s="80" t="s">
        <v>5</v>
      </c>
      <c r="F97" s="81" t="s">
        <v>6</v>
      </c>
      <c r="G97" s="80" t="s">
        <v>7</v>
      </c>
      <c r="H97" s="82" t="s">
        <v>8</v>
      </c>
      <c r="I97" s="83" t="s">
        <v>9</v>
      </c>
    </row>
    <row r="98" spans="2:13" s="79" customFormat="1" ht="15.75" customHeight="1" thickBot="1" x14ac:dyDescent="0.25">
      <c r="B98" s="142">
        <v>1</v>
      </c>
      <c r="C98" s="143"/>
      <c r="D98" s="111">
        <v>2</v>
      </c>
      <c r="E98" s="111">
        <v>3</v>
      </c>
      <c r="F98" s="112">
        <v>4</v>
      </c>
      <c r="G98" s="112">
        <v>5</v>
      </c>
      <c r="H98" s="113">
        <v>6</v>
      </c>
      <c r="I98" s="114">
        <v>7</v>
      </c>
      <c r="J98" s="78"/>
      <c r="K98" s="78"/>
      <c r="L98" s="78"/>
      <c r="M98" s="78"/>
    </row>
    <row r="99" spans="2:13" ht="15.75" x14ac:dyDescent="0.25">
      <c r="B99" s="207" t="s">
        <v>45</v>
      </c>
      <c r="C99" s="208"/>
      <c r="D99" s="209">
        <v>15</v>
      </c>
      <c r="E99" s="210" t="s">
        <v>23</v>
      </c>
      <c r="F99" s="211">
        <v>3225</v>
      </c>
      <c r="G99" s="212">
        <v>11.94</v>
      </c>
      <c r="H99" s="213" t="s">
        <v>35</v>
      </c>
      <c r="I99" s="214" t="s">
        <v>47</v>
      </c>
    </row>
    <row r="100" spans="2:13" ht="15.75" x14ac:dyDescent="0.25">
      <c r="B100" s="215"/>
      <c r="C100" s="138"/>
      <c r="D100" s="74">
        <v>15</v>
      </c>
      <c r="E100" s="72" t="s">
        <v>12</v>
      </c>
      <c r="F100" s="72">
        <v>6106</v>
      </c>
      <c r="G100" s="73">
        <v>48.74</v>
      </c>
      <c r="H100" s="125"/>
      <c r="I100" s="184"/>
    </row>
    <row r="101" spans="2:13" ht="15.75" x14ac:dyDescent="0.25">
      <c r="B101" s="215"/>
      <c r="C101" s="138"/>
      <c r="D101" s="89">
        <v>15</v>
      </c>
      <c r="E101" s="90" t="s">
        <v>15</v>
      </c>
      <c r="F101" s="91">
        <v>6155</v>
      </c>
      <c r="G101" s="92">
        <v>27.5</v>
      </c>
      <c r="H101" s="125"/>
      <c r="I101" s="184"/>
    </row>
    <row r="102" spans="2:13" ht="15.75" x14ac:dyDescent="0.25">
      <c r="B102" s="215"/>
      <c r="C102" s="138"/>
      <c r="D102" s="108">
        <v>16</v>
      </c>
      <c r="E102" s="109"/>
      <c r="F102" s="72">
        <v>6106</v>
      </c>
      <c r="G102" s="28">
        <v>56.39</v>
      </c>
      <c r="H102" s="126"/>
      <c r="I102" s="185"/>
    </row>
    <row r="103" spans="2:13" s="75" customFormat="1" ht="15.75" customHeight="1" thickBot="1" x14ac:dyDescent="0.3">
      <c r="B103" s="216"/>
      <c r="C103" s="139"/>
      <c r="D103" s="140" t="s">
        <v>46</v>
      </c>
      <c r="E103" s="140"/>
      <c r="F103" s="140"/>
      <c r="G103" s="121">
        <f>G86+G87+G88+G89+G90+G91+G92+G93+G94+G95+G96+G99+G100+G101+G102</f>
        <v>468.41</v>
      </c>
      <c r="H103" s="141"/>
      <c r="I103" s="217"/>
    </row>
    <row r="104" spans="2:13" s="75" customFormat="1" ht="15.75" customHeight="1" thickBot="1" x14ac:dyDescent="0.3">
      <c r="B104" s="127" t="s">
        <v>28</v>
      </c>
      <c r="C104" s="128"/>
      <c r="D104" s="218">
        <v>138</v>
      </c>
      <c r="E104" s="219" t="s">
        <v>15</v>
      </c>
      <c r="F104" s="218">
        <v>6107</v>
      </c>
      <c r="G104" s="220">
        <v>12.02</v>
      </c>
      <c r="H104" s="100" t="s">
        <v>35</v>
      </c>
      <c r="I104" s="110" t="s">
        <v>24</v>
      </c>
    </row>
    <row r="105" spans="2:13" ht="15" customHeight="1" thickBot="1" x14ac:dyDescent="0.3">
      <c r="H105" s="60"/>
    </row>
    <row r="106" spans="2:13" s="75" customFormat="1" ht="30.75" customHeight="1" thickBot="1" x14ac:dyDescent="0.3">
      <c r="B106" s="201" t="s">
        <v>55</v>
      </c>
      <c r="C106" s="202"/>
      <c r="D106" s="202"/>
      <c r="E106" s="202"/>
      <c r="F106" s="202"/>
      <c r="G106" s="122">
        <f>G49+G85+G103+G104</f>
        <v>2000.52</v>
      </c>
      <c r="H106" s="60"/>
    </row>
    <row r="107" spans="2:13" ht="15" customHeight="1" thickBot="1" x14ac:dyDescent="0.3">
      <c r="H107" s="60"/>
    </row>
    <row r="108" spans="2:13" ht="29.25" customHeight="1" thickBot="1" x14ac:dyDescent="0.3">
      <c r="B108" s="201" t="s">
        <v>56</v>
      </c>
      <c r="C108" s="202"/>
      <c r="D108" s="202"/>
      <c r="E108" s="202"/>
      <c r="F108" s="202"/>
      <c r="G108" s="123">
        <v>11549.87</v>
      </c>
      <c r="H108" s="60"/>
    </row>
    <row r="109" spans="2:13" ht="15" customHeight="1" thickBot="1" x14ac:dyDescent="0.3">
      <c r="H109" s="60"/>
    </row>
    <row r="110" spans="2:13" ht="35.25" customHeight="1" thickBot="1" x14ac:dyDescent="0.3">
      <c r="B110" s="201" t="s">
        <v>54</v>
      </c>
      <c r="C110" s="202"/>
      <c r="D110" s="202"/>
      <c r="E110" s="202"/>
      <c r="F110" s="202"/>
      <c r="G110" s="124">
        <f>G106/G108*100</f>
        <v>17.320714432283651</v>
      </c>
      <c r="H110" s="60"/>
    </row>
    <row r="111" spans="2:13" ht="15.75" thickBot="1" x14ac:dyDescent="0.3">
      <c r="H111" s="61"/>
    </row>
    <row r="112" spans="2:13" s="75" customFormat="1" ht="18.75" x14ac:dyDescent="0.3">
      <c r="F112" s="93" t="s">
        <v>31</v>
      </c>
      <c r="G112" s="94">
        <v>44.39</v>
      </c>
    </row>
    <row r="113" spans="2:8" s="75" customFormat="1" ht="18.75" x14ac:dyDescent="0.3">
      <c r="F113" s="95" t="s">
        <v>34</v>
      </c>
      <c r="G113" s="96">
        <f>G13+G14+G15+G16+G17+G27+G28+G29+G30+G31+G34+G35</f>
        <v>205.88</v>
      </c>
      <c r="H113" s="77"/>
    </row>
    <row r="114" spans="2:8" s="75" customFormat="1" ht="18.75" x14ac:dyDescent="0.3">
      <c r="F114" s="97" t="s">
        <v>35</v>
      </c>
      <c r="G114" s="96">
        <f>G8+G9+G10+G11+G18+G19+G20+G21+G22+G24+G25+G26+G36+G37+G38+G39+G40+G41+G42+G43+G44+G45+G46+G47+G48+G52+G53+G54+G55+G56+G57+G58+G59+G61+G62+G63+G66+G67+G68+G69+G70+G71+G72+G73+G74+G75+G76+G77+G78+G79+G80+G81+G82+G83+G84+G86+G87+G88+G89+G90+G91+G92+G93+G94+G95+G96+G99+G100+G101+G102+G104</f>
        <v>1749.55</v>
      </c>
    </row>
    <row r="115" spans="2:8" s="75" customFormat="1" ht="19.5" thickBot="1" x14ac:dyDescent="0.35">
      <c r="F115" s="98" t="s">
        <v>40</v>
      </c>
      <c r="G115" s="99">
        <f>G60</f>
        <v>0.7</v>
      </c>
    </row>
    <row r="117" spans="2:8" x14ac:dyDescent="0.25">
      <c r="G117" s="76"/>
    </row>
    <row r="118" spans="2:8" ht="15.75" thickBot="1" x14ac:dyDescent="0.3"/>
    <row r="119" spans="2:8" x14ac:dyDescent="0.25">
      <c r="B119" s="203" t="s">
        <v>53</v>
      </c>
      <c r="C119" s="204"/>
      <c r="D119" s="204"/>
      <c r="E119" s="204"/>
    </row>
    <row r="120" spans="2:8" ht="15.75" thickBot="1" x14ac:dyDescent="0.3">
      <c r="B120" s="205"/>
      <c r="C120" s="206"/>
      <c r="D120" s="206"/>
      <c r="E120" s="206"/>
    </row>
  </sheetData>
  <mergeCells count="54">
    <mergeCell ref="B119:E120"/>
    <mergeCell ref="B65:C65"/>
    <mergeCell ref="B32:C32"/>
    <mergeCell ref="H34:H35"/>
    <mergeCell ref="B33:C33"/>
    <mergeCell ref="B1:E1"/>
    <mergeCell ref="B2:E2"/>
    <mergeCell ref="B4:I4"/>
    <mergeCell ref="I8:I11"/>
    <mergeCell ref="I13:I17"/>
    <mergeCell ref="B6:C6"/>
    <mergeCell ref="H8:H11"/>
    <mergeCell ref="H13:H17"/>
    <mergeCell ref="B8:C31"/>
    <mergeCell ref="I18:I22"/>
    <mergeCell ref="I24:I26"/>
    <mergeCell ref="I27:I31"/>
    <mergeCell ref="H27:H31"/>
    <mergeCell ref="B7:C7"/>
    <mergeCell ref="H18:H22"/>
    <mergeCell ref="H24:H26"/>
    <mergeCell ref="I34:I35"/>
    <mergeCell ref="B64:C64"/>
    <mergeCell ref="D49:F49"/>
    <mergeCell ref="B34:C49"/>
    <mergeCell ref="H49:I49"/>
    <mergeCell ref="I52:I59"/>
    <mergeCell ref="B50:C63"/>
    <mergeCell ref="H61:H63"/>
    <mergeCell ref="I61:I63"/>
    <mergeCell ref="I50:I51"/>
    <mergeCell ref="I36:I48"/>
    <mergeCell ref="H36:H48"/>
    <mergeCell ref="H50:H51"/>
    <mergeCell ref="H52:H59"/>
    <mergeCell ref="H85:I85"/>
    <mergeCell ref="D85:F85"/>
    <mergeCell ref="B66:C85"/>
    <mergeCell ref="H66:H84"/>
    <mergeCell ref="I66:I84"/>
    <mergeCell ref="H86:H96"/>
    <mergeCell ref="I86:I96"/>
    <mergeCell ref="B86:C96"/>
    <mergeCell ref="B97:C97"/>
    <mergeCell ref="B99:C103"/>
    <mergeCell ref="D103:F103"/>
    <mergeCell ref="H103:I103"/>
    <mergeCell ref="B98:C98"/>
    <mergeCell ref="B108:F108"/>
    <mergeCell ref="B110:F110"/>
    <mergeCell ref="H99:H102"/>
    <mergeCell ref="I99:I102"/>
    <mergeCell ref="B104:C104"/>
    <mergeCell ref="B106:F106"/>
  </mergeCells>
  <pageMargins left="0" right="0" top="0.5" bottom="0.5" header="0.3" footer="0.3"/>
  <pageSetup orientation="landscape" r:id="rId1"/>
  <headerFooter>
    <oddFooter>&amp;L&amp;"Times New Roman,Regular"&amp;10          
              Марица Лаловић&amp;RЈануар.2023.године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2023-01-01T20:05:18Z</cp:lastPrinted>
  <dcterms:created xsi:type="dcterms:W3CDTF">2023-01-01T18:45:43Z</dcterms:created>
  <dcterms:modified xsi:type="dcterms:W3CDTF">2023-10-16T07:18:26Z</dcterms:modified>
</cp:coreProperties>
</file>