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amardzija\Desktop\"/>
    </mc:Choice>
  </mc:AlternateContent>
  <xr:revisionPtr revIDLastSave="0" documentId="13_ncr:1_{A507DC55-ED2C-4768-A0F7-4CB02932BA45}" xr6:coauthVersionLast="47" xr6:coauthVersionMax="47" xr10:uidLastSave="{00000000-0000-0000-0000-000000000000}"/>
  <bookViews>
    <workbookView xWindow="1575" yWindow="810" windowWidth="25845" windowHeight="15345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O37" i="2" l="1"/>
  <c r="Q37" i="2" l="1"/>
  <c r="E37" i="2"/>
  <c r="F37" i="2"/>
  <c r="G37" i="2"/>
  <c r="H37" i="2"/>
  <c r="I37" i="2"/>
  <c r="J37" i="2"/>
  <c r="K37" i="2"/>
  <c r="L37" i="2"/>
  <c r="M37" i="2"/>
  <c r="D37" i="2"/>
  <c r="N36" i="2"/>
  <c r="N34" i="2"/>
  <c r="N31" i="2" l="1"/>
  <c r="N18" i="2" l="1"/>
  <c r="N10" i="2" l="1"/>
  <c r="V25" i="2" l="1"/>
  <c r="N35" i="2"/>
  <c r="P35" i="2" s="1"/>
  <c r="N33" i="2" l="1"/>
  <c r="P34" i="2"/>
  <c r="P33" i="2" l="1"/>
  <c r="P10" i="2"/>
  <c r="N11" i="2"/>
  <c r="P11" i="2" s="1"/>
  <c r="N12" i="2"/>
  <c r="P12" i="2" s="1"/>
  <c r="N13" i="2"/>
  <c r="P13" i="2" s="1"/>
  <c r="N14" i="2"/>
  <c r="P14" i="2" s="1"/>
  <c r="N15" i="2"/>
  <c r="N16" i="2"/>
  <c r="P16" i="2" s="1"/>
  <c r="N17" i="2"/>
  <c r="P17" i="2" s="1"/>
  <c r="N19" i="2"/>
  <c r="P19" i="2" s="1"/>
  <c r="N20" i="2"/>
  <c r="P20" i="2" s="1"/>
  <c r="N21" i="2"/>
  <c r="P21" i="2" s="1"/>
  <c r="N22" i="2"/>
  <c r="P22" i="2" s="1"/>
  <c r="N23" i="2"/>
  <c r="P23" i="2" s="1"/>
  <c r="N24" i="2"/>
  <c r="P24" i="2" s="1"/>
  <c r="N25" i="2"/>
  <c r="P25" i="2" s="1"/>
  <c r="N26" i="2"/>
  <c r="P26" i="2" s="1"/>
  <c r="N27" i="2"/>
  <c r="P27" i="2" s="1"/>
  <c r="N28" i="2"/>
  <c r="P28" i="2" s="1"/>
  <c r="N29" i="2"/>
  <c r="P29" i="2" s="1"/>
  <c r="N30" i="2"/>
  <c r="P30" i="2" s="1"/>
  <c r="P31" i="2"/>
  <c r="N32" i="2"/>
  <c r="P32" i="2" s="1"/>
  <c r="N9" i="2"/>
  <c r="P9" i="2" l="1"/>
  <c r="N37" i="2"/>
  <c r="P37" i="2" s="1"/>
  <c r="P15" i="2"/>
</calcChain>
</file>

<file path=xl/sharedStrings.xml><?xml version="1.0" encoding="utf-8"?>
<sst xmlns="http://schemas.openxmlformats.org/spreadsheetml/2006/main" count="88" uniqueCount="75">
  <si>
    <t>ЈПШ</t>
  </si>
  <si>
    <t>а.д. СОКОЛАЦ</t>
  </si>
  <si>
    <t>ТАБЕЛАРНИ ПРЕГЛЕД РЕПРЕЗЕНТАТИВНИХ ШУМА ЗБИРНО ЗА ГАЗДИНСТВА</t>
  </si>
  <si>
    <t>Газдинство</t>
  </si>
  <si>
    <t>Високе шуме са природном обновом ј/с/бк</t>
  </si>
  <si>
    <t>Високе шуме са природном обновом бк/пл/хр/ол</t>
  </si>
  <si>
    <t>Високе шуме са природном обновом   бор</t>
  </si>
  <si>
    <t>Високе деградиране шуме</t>
  </si>
  <si>
    <t>Шумске културе</t>
  </si>
  <si>
    <t>Изданачке шуме</t>
  </si>
  <si>
    <t>Површине подесне за пошумљавање и газдовање</t>
  </si>
  <si>
    <t>Високе шуме неподесне за газдовање</t>
  </si>
  <si>
    <t>Изданачке шуме неподесне за газдовање</t>
  </si>
  <si>
    <t>Површине  неподесне за пошумљавање и газдовање</t>
  </si>
  <si>
    <t>"Бања Лука"-Бања Лука</t>
  </si>
  <si>
    <t>Укупна површина репрезентативних шума</t>
  </si>
  <si>
    <t xml:space="preserve">Процентуално учешће РШ </t>
  </si>
  <si>
    <t>1.</t>
  </si>
  <si>
    <t>2.</t>
  </si>
  <si>
    <t>3.</t>
  </si>
  <si>
    <t>4.</t>
  </si>
  <si>
    <t>6.</t>
  </si>
  <si>
    <t>"Добој"- Добој</t>
  </si>
  <si>
    <t>"Ошрељ Дринић" - Дринић</t>
  </si>
  <si>
    <t>"Панос" - Вишеград</t>
  </si>
  <si>
    <t>"Бирач" - Власеница</t>
  </si>
  <si>
    <t>7.</t>
  </si>
  <si>
    <t>"Зеленгора" - Калиновик</t>
  </si>
  <si>
    <t>8</t>
  </si>
  <si>
    <t>9.</t>
  </si>
  <si>
    <t>"Врбања" - Котор Варош</t>
  </si>
  <si>
    <t>"Чемерница" - Кнежево</t>
  </si>
  <si>
    <t>10.</t>
  </si>
  <si>
    <t>11.</t>
  </si>
  <si>
    <t>"Лисина" -Мркоњић град</t>
  </si>
  <si>
    <t>12</t>
  </si>
  <si>
    <t>"Мајевица" - Лопаре</t>
  </si>
  <si>
    <t>"Ботин" -  Невесиње</t>
  </si>
  <si>
    <t>13</t>
  </si>
  <si>
    <t>"Јахорина" - Пале</t>
  </si>
  <si>
    <t>14</t>
  </si>
  <si>
    <t>"Приједор" - Приједор</t>
  </si>
  <si>
    <t>15.</t>
  </si>
  <si>
    <t>"Рибник" - Рибник</t>
  </si>
  <si>
    <t>"Сјемећ" Рогатица</t>
  </si>
  <si>
    <t>16.</t>
  </si>
  <si>
    <t>17.</t>
  </si>
  <si>
    <t>"Романија"-  Соколац"</t>
  </si>
  <si>
    <t>18.</t>
  </si>
  <si>
    <t>"Дрина" -  Сребреница</t>
  </si>
  <si>
    <t>19</t>
  </si>
  <si>
    <t>20.</t>
  </si>
  <si>
    <t>21</t>
  </si>
  <si>
    <t>"Височник" - Хан Пијесак</t>
  </si>
  <si>
    <t>22.</t>
  </si>
  <si>
    <t>"Вучевица" - Чајниче</t>
  </si>
  <si>
    <t xml:space="preserve">23. </t>
  </si>
  <si>
    <t>"Горица" Шипово</t>
  </si>
  <si>
    <t>24.</t>
  </si>
  <si>
    <t>"Трескавица" Трново</t>
  </si>
  <si>
    <t>"Клековача-Потоци" И Дрвар</t>
  </si>
  <si>
    <t>ЈПШ "ШУМЕ РЕПУБЛИКЕ СРПСКЕ" а.д. СОКОЛАЦ</t>
  </si>
  <si>
    <t>(ha)</t>
  </si>
  <si>
    <t>5.</t>
  </si>
  <si>
    <t>"Борја" - Теслић</t>
  </si>
  <si>
    <t>"Градишка" - Градишка</t>
  </si>
  <si>
    <t>"Маглић" - Фоча"</t>
  </si>
  <si>
    <t>Укупна неспорна површина</t>
  </si>
  <si>
    <t>Спорна површина</t>
  </si>
  <si>
    <t>"Милићи" Милићи</t>
  </si>
  <si>
    <t>"Рудо" Рудо</t>
  </si>
  <si>
    <t>Центар за газдовање кршом Требиње</t>
  </si>
  <si>
    <t>Свеукупно ЈПШ:</t>
  </si>
  <si>
    <t xml:space="preserve">ТАБЕЛАРНИ  ПРЕГЛЕД  РЕПРЕЗЕНТАТИВНИХ  ШУМА  - ЗБИРНО </t>
  </si>
  <si>
    <t>Шумско газдинство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</si>
</sst>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Blackadder ITC"/>
      <family val="5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2" fontId="7" fillId="3" borderId="28" xfId="0" applyNumberFormat="1" applyFont="1" applyFill="1" applyBorder="1" applyAlignment="1">
      <alignment horizontal="right"/>
    </xf>
    <xf numFmtId="0" fontId="7" fillId="3" borderId="0" xfId="0" applyFont="1" applyFill="1"/>
    <xf numFmtId="0" fontId="7" fillId="2" borderId="0" xfId="0" applyFont="1" applyFill="1"/>
    <xf numFmtId="2" fontId="0" fillId="0" borderId="0" xfId="0" applyNumberFormat="1"/>
    <xf numFmtId="49" fontId="6" fillId="2" borderId="24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right"/>
    </xf>
    <xf numFmtId="0" fontId="8" fillId="0" borderId="0" xfId="0" applyFont="1"/>
    <xf numFmtId="2" fontId="6" fillId="3" borderId="26" xfId="0" applyNumberFormat="1" applyFont="1" applyFill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8" fillId="3" borderId="0" xfId="0" applyFont="1" applyFill="1"/>
    <xf numFmtId="2" fontId="6" fillId="3" borderId="25" xfId="0" applyNumberFormat="1" applyFont="1" applyFill="1" applyBorder="1" applyAlignment="1">
      <alignment horizontal="right" vertical="center" wrapText="1"/>
    </xf>
    <xf numFmtId="2" fontId="6" fillId="3" borderId="4" xfId="0" applyNumberFormat="1" applyFont="1" applyFill="1" applyBorder="1" applyAlignment="1">
      <alignment horizontal="right" vertical="center" wrapText="1"/>
    </xf>
    <xf numFmtId="2" fontId="7" fillId="3" borderId="4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8" fillId="2" borderId="2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2" fontId="6" fillId="3" borderId="25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8" fillId="2" borderId="2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114300</xdr:rowOff>
    </xdr:from>
    <xdr:to>
      <xdr:col>2</xdr:col>
      <xdr:colOff>409575</xdr:colOff>
      <xdr:row>4</xdr:row>
      <xdr:rowOff>47625</xdr:rowOff>
    </xdr:to>
    <xdr:pic>
      <xdr:nvPicPr>
        <xdr:cNvPr id="2" name="Picture 1" descr="logo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417"/>
        <a:stretch/>
      </xdr:blipFill>
      <xdr:spPr bwMode="auto">
        <a:xfrm>
          <a:off x="342901" y="114300"/>
          <a:ext cx="971549" cy="762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647700</xdr:colOff>
      <xdr:row>2</xdr:row>
      <xdr:rowOff>0</xdr:rowOff>
    </xdr:from>
    <xdr:to>
      <xdr:col>7</xdr:col>
      <xdr:colOff>619125</xdr:colOff>
      <xdr:row>3</xdr:row>
      <xdr:rowOff>47625</xdr:rowOff>
    </xdr:to>
    <xdr:pic>
      <xdr:nvPicPr>
        <xdr:cNvPr id="3" name="Picture 2" descr="logo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4" t="30984" b="35298"/>
        <a:stretch/>
      </xdr:blipFill>
      <xdr:spPr bwMode="auto">
        <a:xfrm>
          <a:off x="2209800" y="381000"/>
          <a:ext cx="2600325" cy="304800"/>
        </a:xfrm>
        <a:prstGeom prst="rect">
          <a:avLst/>
        </a:prstGeom>
        <a:noFill/>
      </xdr:spPr>
    </xdr:pic>
    <xdr:clientData/>
  </xdr:twoCellAnchor>
  <xdr:oneCellAnchor>
    <xdr:from>
      <xdr:col>11</xdr:col>
      <xdr:colOff>485775</xdr:colOff>
      <xdr:row>4</xdr:row>
      <xdr:rowOff>47625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05675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66675</xdr:rowOff>
        </xdr:from>
        <xdr:to>
          <xdr:col>1</xdr:col>
          <xdr:colOff>428625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7"/>
  <sheetViews>
    <sheetView view="pageLayout" zoomScaleNormal="100" workbookViewId="0">
      <selection activeCell="B8" sqref="B8:D8"/>
    </sheetView>
  </sheetViews>
  <sheetFormatPr defaultRowHeight="15" x14ac:dyDescent="0.25"/>
  <cols>
    <col min="1" max="1" width="3.42578125" customWidth="1"/>
    <col min="2" max="2" width="9.140625" customWidth="1"/>
  </cols>
  <sheetData>
    <row r="3" spans="2:12" ht="20.25" customHeight="1" x14ac:dyDescent="0.3">
      <c r="D3" s="3" t="s">
        <v>0</v>
      </c>
      <c r="E3" s="3"/>
      <c r="F3" s="3"/>
      <c r="G3" s="3"/>
      <c r="H3" s="3"/>
      <c r="I3" s="3" t="s">
        <v>1</v>
      </c>
      <c r="J3" s="3"/>
    </row>
    <row r="5" spans="2:12" ht="15.75" thickBot="1" x14ac:dyDescent="0.3"/>
    <row r="6" spans="2:12" ht="16.5" thickBot="1" x14ac:dyDescent="0.3">
      <c r="C6" s="41" t="s">
        <v>2</v>
      </c>
      <c r="D6" s="42"/>
      <c r="E6" s="42"/>
      <c r="F6" s="42"/>
      <c r="G6" s="42"/>
      <c r="H6" s="42"/>
      <c r="I6" s="42"/>
      <c r="J6" s="42"/>
      <c r="K6" s="42"/>
      <c r="L6" s="43"/>
    </row>
    <row r="8" spans="2:12" x14ac:dyDescent="0.25">
      <c r="B8" s="40" t="s">
        <v>3</v>
      </c>
      <c r="C8" s="40"/>
      <c r="D8" s="40"/>
    </row>
    <row r="10" spans="2:12" ht="16.5" x14ac:dyDescent="0.35">
      <c r="E10" s="2"/>
    </row>
    <row r="13" spans="2:12" x14ac:dyDescent="0.25">
      <c r="G13" s="1"/>
    </row>
    <row r="16" spans="2:12" x14ac:dyDescent="0.25">
      <c r="J16" s="40"/>
    </row>
    <row r="17" spans="10:10" x14ac:dyDescent="0.25">
      <c r="J17" s="40"/>
    </row>
  </sheetData>
  <mergeCells count="3">
    <mergeCell ref="J16:J17"/>
    <mergeCell ref="C6:L6"/>
    <mergeCell ref="B8:D8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L39"/>
  <sheetViews>
    <sheetView tabSelected="1" view="pageLayout" zoomScaleNormal="100" workbookViewId="0">
      <selection activeCell="O21" sqref="O21"/>
    </sheetView>
  </sheetViews>
  <sheetFormatPr defaultRowHeight="15" x14ac:dyDescent="0.25"/>
  <cols>
    <col min="1" max="1" width="4.7109375" customWidth="1"/>
    <col min="2" max="2" width="13.42578125" customWidth="1"/>
    <col min="3" max="3" width="19.42578125" customWidth="1"/>
    <col min="4" max="4" width="10.42578125" customWidth="1"/>
    <col min="5" max="5" width="10.5703125" customWidth="1"/>
    <col min="6" max="6" width="10.42578125" customWidth="1"/>
    <col min="7" max="7" width="17.5703125" customWidth="1"/>
    <col min="8" max="8" width="8.7109375" customWidth="1"/>
    <col min="9" max="9" width="10.5703125" customWidth="1"/>
    <col min="10" max="10" width="14.140625" customWidth="1"/>
    <col min="11" max="11" width="12.42578125" customWidth="1"/>
    <col min="12" max="12" width="12.28515625" customWidth="1"/>
    <col min="13" max="13" width="12.5703125" customWidth="1"/>
    <col min="14" max="15" width="10.7109375" customWidth="1"/>
    <col min="17" max="17" width="10.7109375" customWidth="1"/>
    <col min="18" max="584" width="9.140625" style="25"/>
  </cols>
  <sheetData>
    <row r="2" spans="1:584" ht="18.75" x14ac:dyDescent="0.3">
      <c r="C2" s="47" t="s">
        <v>61</v>
      </c>
      <c r="D2" s="47"/>
      <c r="E2" s="47"/>
      <c r="F2" s="47"/>
      <c r="G2" s="47"/>
    </row>
    <row r="3" spans="1:584" ht="15.75" thickBot="1" x14ac:dyDescent="0.3"/>
    <row r="4" spans="1:584" ht="19.5" thickBot="1" x14ac:dyDescent="0.3">
      <c r="C4" s="48" t="s">
        <v>73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584" ht="15.75" thickBot="1" x14ac:dyDescent="0.3"/>
    <row r="6" spans="1:584" s="4" customFormat="1" ht="90" x14ac:dyDescent="0.25">
      <c r="A6" s="54" t="s">
        <v>74</v>
      </c>
      <c r="B6" s="55"/>
      <c r="C6" s="56"/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15</v>
      </c>
      <c r="O6" s="10" t="s">
        <v>67</v>
      </c>
      <c r="P6" s="10" t="s">
        <v>16</v>
      </c>
      <c r="Q6" s="11" t="s">
        <v>68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</row>
    <row r="7" spans="1:584" s="4" customFormat="1" x14ac:dyDescent="0.25">
      <c r="A7" s="57"/>
      <c r="B7" s="58"/>
      <c r="C7" s="59"/>
      <c r="D7" s="6" t="s">
        <v>62</v>
      </c>
      <c r="E7" s="6" t="s">
        <v>62</v>
      </c>
      <c r="F7" s="6" t="s">
        <v>62</v>
      </c>
      <c r="G7" s="6" t="s">
        <v>62</v>
      </c>
      <c r="H7" s="6" t="s">
        <v>62</v>
      </c>
      <c r="I7" s="6" t="s">
        <v>62</v>
      </c>
      <c r="J7" s="6" t="s">
        <v>62</v>
      </c>
      <c r="K7" s="6" t="s">
        <v>62</v>
      </c>
      <c r="L7" s="6" t="s">
        <v>62</v>
      </c>
      <c r="M7" s="6" t="s">
        <v>62</v>
      </c>
      <c r="N7" s="6" t="s">
        <v>62</v>
      </c>
      <c r="O7" s="6" t="s">
        <v>62</v>
      </c>
      <c r="P7" s="6" t="s">
        <v>62</v>
      </c>
      <c r="Q7" s="7" t="s">
        <v>62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</row>
    <row r="8" spans="1:584" s="5" customFormat="1" ht="13.5" thickBot="1" x14ac:dyDescent="0.25">
      <c r="A8" s="51">
        <v>1</v>
      </c>
      <c r="B8" s="52"/>
      <c r="C8" s="53"/>
      <c r="D8" s="8">
        <v>2</v>
      </c>
      <c r="E8" s="8">
        <v>3</v>
      </c>
      <c r="F8" s="8">
        <v>4</v>
      </c>
      <c r="G8" s="8">
        <v>5</v>
      </c>
      <c r="H8" s="8">
        <v>6</v>
      </c>
      <c r="I8" s="8">
        <v>7</v>
      </c>
      <c r="J8" s="8">
        <v>8</v>
      </c>
      <c r="K8" s="8">
        <v>9</v>
      </c>
      <c r="L8" s="8">
        <v>10</v>
      </c>
      <c r="M8" s="8">
        <v>11</v>
      </c>
      <c r="N8" s="8">
        <v>12</v>
      </c>
      <c r="O8" s="8">
        <v>13</v>
      </c>
      <c r="P8" s="8">
        <v>14</v>
      </c>
      <c r="Q8" s="9">
        <v>15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</row>
    <row r="9" spans="1:584" s="13" customFormat="1" ht="17.25" customHeight="1" x14ac:dyDescent="0.25">
      <c r="A9" s="18" t="s">
        <v>17</v>
      </c>
      <c r="B9" s="60" t="s">
        <v>14</v>
      </c>
      <c r="C9" s="60"/>
      <c r="D9" s="29"/>
      <c r="E9" s="29">
        <v>1158.01</v>
      </c>
      <c r="F9" s="29"/>
      <c r="G9" s="29"/>
      <c r="H9" s="29">
        <v>84.1</v>
      </c>
      <c r="I9" s="29">
        <v>1357.34</v>
      </c>
      <c r="J9" s="29">
        <v>224.51</v>
      </c>
      <c r="K9" s="29"/>
      <c r="L9" s="29">
        <v>635.33000000000004</v>
      </c>
      <c r="M9" s="29">
        <v>684.29</v>
      </c>
      <c r="N9" s="29">
        <f>D9+E9+F9+G9+H9+I9+J9+K9+L9+M9</f>
        <v>4143.58</v>
      </c>
      <c r="O9" s="29">
        <v>47704.32</v>
      </c>
      <c r="P9" s="37">
        <f>N9/O9*100</f>
        <v>8.6859638707773215</v>
      </c>
      <c r="Q9" s="24">
        <v>488.01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</row>
    <row r="10" spans="1:584" s="12" customFormat="1" ht="17.25" customHeight="1" x14ac:dyDescent="0.25">
      <c r="A10" s="19" t="s">
        <v>18</v>
      </c>
      <c r="B10" s="44" t="s">
        <v>23</v>
      </c>
      <c r="C10" s="44"/>
      <c r="D10" s="30">
        <v>234.13</v>
      </c>
      <c r="E10" s="30">
        <v>183.21</v>
      </c>
      <c r="F10" s="30">
        <v>164.2</v>
      </c>
      <c r="G10" s="30"/>
      <c r="H10" s="30"/>
      <c r="I10" s="30"/>
      <c r="J10" s="30">
        <v>13.25</v>
      </c>
      <c r="K10" s="30"/>
      <c r="L10" s="30"/>
      <c r="M10" s="30">
        <v>7.63</v>
      </c>
      <c r="N10" s="30">
        <f>D10+E10+F10+G10+H10+I10+J10+K10+L10+M10</f>
        <v>602.41999999999996</v>
      </c>
      <c r="O10" s="30">
        <v>9376.16</v>
      </c>
      <c r="P10" s="38">
        <f t="shared" ref="P10:P35" si="0">N10/O10*100</f>
        <v>6.4250183443968529</v>
      </c>
      <c r="Q10" s="22"/>
    </row>
    <row r="11" spans="1:584" s="13" customFormat="1" ht="17.25" customHeight="1" x14ac:dyDescent="0.25">
      <c r="A11" s="19" t="s">
        <v>19</v>
      </c>
      <c r="B11" s="44" t="s">
        <v>24</v>
      </c>
      <c r="C11" s="44"/>
      <c r="D11" s="30">
        <v>28.53</v>
      </c>
      <c r="E11" s="30">
        <v>88.61</v>
      </c>
      <c r="F11" s="30">
        <v>272.37</v>
      </c>
      <c r="G11" s="30">
        <v>71.680000000000007</v>
      </c>
      <c r="H11" s="30"/>
      <c r="I11" s="30">
        <v>1135.01</v>
      </c>
      <c r="J11" s="30"/>
      <c r="K11" s="30">
        <v>69.849999999999994</v>
      </c>
      <c r="L11" s="30">
        <v>65.010000000000005</v>
      </c>
      <c r="M11" s="30">
        <v>684.94</v>
      </c>
      <c r="N11" s="30">
        <f t="shared" ref="N11:N36" si="1">D11+E11+F11+G11+H11+I11+J11+K11+L11+M11</f>
        <v>2416</v>
      </c>
      <c r="O11" s="30">
        <v>23617.9</v>
      </c>
      <c r="P11" s="38">
        <f t="shared" si="0"/>
        <v>10.229529297693697</v>
      </c>
      <c r="Q11" s="22">
        <v>183.28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</row>
    <row r="12" spans="1:584" s="12" customFormat="1" ht="17.25" customHeight="1" x14ac:dyDescent="0.25">
      <c r="A12" s="19" t="s">
        <v>20</v>
      </c>
      <c r="B12" s="44" t="s">
        <v>25</v>
      </c>
      <c r="C12" s="44"/>
      <c r="D12" s="30">
        <v>165.09</v>
      </c>
      <c r="E12" s="30">
        <v>1663.73</v>
      </c>
      <c r="F12" s="30"/>
      <c r="G12" s="30">
        <v>7.16</v>
      </c>
      <c r="H12" s="30">
        <v>146.38999999999999</v>
      </c>
      <c r="I12" s="30">
        <v>726.19</v>
      </c>
      <c r="J12" s="30"/>
      <c r="K12" s="30">
        <v>46.82</v>
      </c>
      <c r="L12" s="30">
        <v>239.77</v>
      </c>
      <c r="M12" s="30"/>
      <c r="N12" s="30">
        <f t="shared" si="1"/>
        <v>2995.15</v>
      </c>
      <c r="O12" s="30">
        <v>27288.400000000001</v>
      </c>
      <c r="P12" s="38">
        <f t="shared" si="0"/>
        <v>10.975909177525981</v>
      </c>
      <c r="Q12" s="22">
        <v>196.77</v>
      </c>
    </row>
    <row r="13" spans="1:584" s="13" customFormat="1" ht="17.25" customHeight="1" x14ac:dyDescent="0.25">
      <c r="A13" s="19" t="s">
        <v>63</v>
      </c>
      <c r="B13" s="45" t="s">
        <v>65</v>
      </c>
      <c r="C13" s="46"/>
      <c r="D13" s="30">
        <v>388.3</v>
      </c>
      <c r="E13" s="30">
        <v>3297.28</v>
      </c>
      <c r="F13" s="30"/>
      <c r="G13" s="30"/>
      <c r="H13" s="30">
        <v>420.95</v>
      </c>
      <c r="I13" s="30">
        <v>222.11</v>
      </c>
      <c r="J13" s="30">
        <v>2.64</v>
      </c>
      <c r="K13" s="30"/>
      <c r="L13" s="30"/>
      <c r="M13" s="30"/>
      <c r="N13" s="30">
        <f t="shared" si="1"/>
        <v>4331.2800000000007</v>
      </c>
      <c r="O13" s="30">
        <v>40840.47</v>
      </c>
      <c r="P13" s="38">
        <f t="shared" si="0"/>
        <v>10.60536276884179</v>
      </c>
      <c r="Q13" s="22">
        <v>143.36000000000001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</row>
    <row r="14" spans="1:584" s="12" customFormat="1" ht="17.25" customHeight="1" x14ac:dyDescent="0.25">
      <c r="A14" s="19" t="s">
        <v>21</v>
      </c>
      <c r="B14" s="44" t="s">
        <v>22</v>
      </c>
      <c r="C14" s="44"/>
      <c r="D14" s="30">
        <v>141.06</v>
      </c>
      <c r="E14" s="30">
        <v>653.05999999999995</v>
      </c>
      <c r="F14" s="30">
        <v>148.49</v>
      </c>
      <c r="G14" s="30">
        <v>3.14</v>
      </c>
      <c r="H14" s="30">
        <v>398.42</v>
      </c>
      <c r="I14" s="30">
        <v>692.56</v>
      </c>
      <c r="J14" s="30">
        <v>791.16</v>
      </c>
      <c r="K14" s="30"/>
      <c r="L14" s="30"/>
      <c r="M14" s="30">
        <v>170.97</v>
      </c>
      <c r="N14" s="30">
        <f t="shared" si="1"/>
        <v>2998.8599999999997</v>
      </c>
      <c r="O14" s="30">
        <v>31858.68</v>
      </c>
      <c r="P14" s="38">
        <f t="shared" si="0"/>
        <v>9.4130076952340769</v>
      </c>
      <c r="Q14" s="22">
        <v>2624.66</v>
      </c>
    </row>
    <row r="15" spans="1:584" s="13" customFormat="1" ht="17.25" customHeight="1" x14ac:dyDescent="0.25">
      <c r="A15" s="19" t="s">
        <v>26</v>
      </c>
      <c r="B15" s="44" t="s">
        <v>27</v>
      </c>
      <c r="C15" s="44"/>
      <c r="D15" s="30">
        <v>202.99</v>
      </c>
      <c r="E15" s="30">
        <v>994.77</v>
      </c>
      <c r="F15" s="30"/>
      <c r="G15" s="30"/>
      <c r="H15" s="30"/>
      <c r="I15" s="30">
        <v>1232.1099999999999</v>
      </c>
      <c r="J15" s="30">
        <v>338.46</v>
      </c>
      <c r="K15" s="30"/>
      <c r="L15" s="30"/>
      <c r="M15" s="30">
        <v>59.42</v>
      </c>
      <c r="N15" s="30">
        <f t="shared" si="1"/>
        <v>2827.75</v>
      </c>
      <c r="O15" s="30">
        <v>26235.5</v>
      </c>
      <c r="P15" s="38">
        <f t="shared" si="0"/>
        <v>10.778334699167159</v>
      </c>
      <c r="Q15" s="22">
        <v>896.99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</row>
    <row r="16" spans="1:584" s="12" customFormat="1" ht="17.25" customHeight="1" x14ac:dyDescent="0.25">
      <c r="A16" s="19" t="s">
        <v>28</v>
      </c>
      <c r="B16" s="44" t="s">
        <v>31</v>
      </c>
      <c r="C16" s="44"/>
      <c r="D16" s="30">
        <v>136.37</v>
      </c>
      <c r="E16" s="30">
        <v>6.81</v>
      </c>
      <c r="F16" s="30"/>
      <c r="G16" s="30"/>
      <c r="H16" s="30"/>
      <c r="I16" s="30">
        <v>172.26</v>
      </c>
      <c r="J16" s="30">
        <v>98.08</v>
      </c>
      <c r="K16" s="30">
        <v>10.42</v>
      </c>
      <c r="L16" s="30">
        <v>1195.82</v>
      </c>
      <c r="M16" s="30"/>
      <c r="N16" s="30">
        <f t="shared" si="1"/>
        <v>1619.76</v>
      </c>
      <c r="O16" s="30">
        <v>14532.56</v>
      </c>
      <c r="P16" s="38">
        <f t="shared" si="0"/>
        <v>11.145730690256913</v>
      </c>
      <c r="Q16" s="22">
        <v>510.7</v>
      </c>
    </row>
    <row r="17" spans="1:584" s="13" customFormat="1" ht="17.25" customHeight="1" x14ac:dyDescent="0.25">
      <c r="A17" s="19" t="s">
        <v>29</v>
      </c>
      <c r="B17" s="44" t="s">
        <v>30</v>
      </c>
      <c r="C17" s="44"/>
      <c r="D17" s="30">
        <v>952.36</v>
      </c>
      <c r="E17" s="30">
        <v>595.74</v>
      </c>
      <c r="F17" s="30"/>
      <c r="G17" s="30">
        <v>5.4</v>
      </c>
      <c r="H17" s="30">
        <v>124.03</v>
      </c>
      <c r="I17" s="30">
        <v>546.23</v>
      </c>
      <c r="J17" s="30">
        <v>40.159999999999997</v>
      </c>
      <c r="K17" s="30"/>
      <c r="L17" s="30">
        <v>120.77</v>
      </c>
      <c r="M17" s="30">
        <v>15.75</v>
      </c>
      <c r="N17" s="30">
        <f t="shared" si="1"/>
        <v>2400.44</v>
      </c>
      <c r="O17" s="30">
        <v>23574.23</v>
      </c>
      <c r="P17" s="38">
        <f t="shared" si="0"/>
        <v>10.182474676797504</v>
      </c>
      <c r="Q17" s="22">
        <v>141.33000000000001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</row>
    <row r="18" spans="1:584" s="12" customFormat="1" ht="17.25" customHeight="1" x14ac:dyDescent="0.25">
      <c r="A18" s="19" t="s">
        <v>32</v>
      </c>
      <c r="B18" s="44" t="s">
        <v>36</v>
      </c>
      <c r="C18" s="44"/>
      <c r="D18" s="30"/>
      <c r="E18" s="30">
        <v>258.33999999999997</v>
      </c>
      <c r="F18" s="30"/>
      <c r="G18" s="30">
        <v>25.99</v>
      </c>
      <c r="H18" s="30">
        <v>37.22</v>
      </c>
      <c r="I18" s="30">
        <v>196.92</v>
      </c>
      <c r="J18" s="30">
        <v>5.32</v>
      </c>
      <c r="K18" s="30"/>
      <c r="L18" s="30"/>
      <c r="M18" s="30">
        <v>0.86</v>
      </c>
      <c r="N18" s="30">
        <f t="shared" si="1"/>
        <v>524.65</v>
      </c>
      <c r="O18" s="30">
        <v>7653.06</v>
      </c>
      <c r="P18" s="38">
        <v>6.86</v>
      </c>
      <c r="Q18" s="22">
        <v>538.98</v>
      </c>
    </row>
    <row r="19" spans="1:584" s="13" customFormat="1" ht="17.25" customHeight="1" x14ac:dyDescent="0.25">
      <c r="A19" s="19" t="s">
        <v>33</v>
      </c>
      <c r="B19" s="44" t="s">
        <v>34</v>
      </c>
      <c r="C19" s="44"/>
      <c r="D19" s="30">
        <v>133.34</v>
      </c>
      <c r="E19" s="30">
        <v>269.89999999999998</v>
      </c>
      <c r="F19" s="30"/>
      <c r="G19" s="30"/>
      <c r="H19" s="30">
        <v>111.32</v>
      </c>
      <c r="I19" s="30">
        <v>426.55</v>
      </c>
      <c r="J19" s="30">
        <v>642.09</v>
      </c>
      <c r="K19" s="30"/>
      <c r="L19" s="30">
        <v>1253.92</v>
      </c>
      <c r="M19" s="30">
        <v>209.73</v>
      </c>
      <c r="N19" s="30">
        <f t="shared" si="1"/>
        <v>3046.85</v>
      </c>
      <c r="O19" s="30">
        <v>29691.41</v>
      </c>
      <c r="P19" s="38">
        <f t="shared" si="0"/>
        <v>10.261722161392807</v>
      </c>
      <c r="Q19" s="22">
        <v>57.42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</row>
    <row r="20" spans="1:584" s="12" customFormat="1" ht="17.25" customHeight="1" x14ac:dyDescent="0.25">
      <c r="A20" s="19" t="s">
        <v>35</v>
      </c>
      <c r="B20" s="44" t="s">
        <v>37</v>
      </c>
      <c r="C20" s="44"/>
      <c r="D20" s="30">
        <v>470.61</v>
      </c>
      <c r="E20" s="30">
        <v>1090.23</v>
      </c>
      <c r="F20" s="30">
        <v>71.5</v>
      </c>
      <c r="G20" s="30"/>
      <c r="H20" s="30">
        <v>70.67</v>
      </c>
      <c r="I20" s="30">
        <v>608.72</v>
      </c>
      <c r="J20" s="30"/>
      <c r="K20" s="30">
        <v>339.6</v>
      </c>
      <c r="L20" s="30"/>
      <c r="M20" s="30"/>
      <c r="N20" s="30">
        <f t="shared" si="1"/>
        <v>2651.3300000000004</v>
      </c>
      <c r="O20" s="30">
        <v>68920.2</v>
      </c>
      <c r="P20" s="38">
        <f t="shared" si="0"/>
        <v>3.846956335007734</v>
      </c>
      <c r="Q20" s="22">
        <v>1033.5</v>
      </c>
    </row>
    <row r="21" spans="1:584" s="13" customFormat="1" ht="17.25" customHeight="1" x14ac:dyDescent="0.25">
      <c r="A21" s="19" t="s">
        <v>38</v>
      </c>
      <c r="B21" s="44" t="s">
        <v>39</v>
      </c>
      <c r="C21" s="44"/>
      <c r="D21" s="30">
        <v>3417.84</v>
      </c>
      <c r="E21" s="30">
        <v>52.5</v>
      </c>
      <c r="F21" s="30"/>
      <c r="G21" s="30"/>
      <c r="H21" s="30">
        <v>125.96</v>
      </c>
      <c r="I21" s="30">
        <v>311.52</v>
      </c>
      <c r="J21" s="30">
        <v>290.19</v>
      </c>
      <c r="K21" s="30"/>
      <c r="L21" s="30">
        <v>194.34</v>
      </c>
      <c r="M21" s="30">
        <v>250.37</v>
      </c>
      <c r="N21" s="30">
        <f t="shared" si="1"/>
        <v>4642.72</v>
      </c>
      <c r="O21" s="30">
        <v>31359.040000000001</v>
      </c>
      <c r="P21" s="38">
        <f t="shared" si="0"/>
        <v>14.805045052399562</v>
      </c>
      <c r="Q21" s="22">
        <v>206.71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</row>
    <row r="22" spans="1:584" s="12" customFormat="1" ht="17.25" customHeight="1" x14ac:dyDescent="0.25">
      <c r="A22" s="19" t="s">
        <v>40</v>
      </c>
      <c r="B22" s="44" t="s">
        <v>41</v>
      </c>
      <c r="C22" s="44"/>
      <c r="D22" s="30">
        <v>38.049999999999997</v>
      </c>
      <c r="E22" s="30">
        <v>532.22</v>
      </c>
      <c r="F22" s="30"/>
      <c r="G22" s="30"/>
      <c r="H22" s="30">
        <v>62.19</v>
      </c>
      <c r="I22" s="30">
        <v>1003.56</v>
      </c>
      <c r="J22" s="30">
        <v>165.75</v>
      </c>
      <c r="K22" s="30"/>
      <c r="L22" s="30">
        <v>178.74</v>
      </c>
      <c r="M22" s="30">
        <v>141.47</v>
      </c>
      <c r="N22" s="30">
        <f t="shared" si="1"/>
        <v>2121.98</v>
      </c>
      <c r="O22" s="30">
        <v>42981.27</v>
      </c>
      <c r="P22" s="38">
        <f t="shared" si="0"/>
        <v>4.9369876692801311</v>
      </c>
      <c r="Q22" s="22">
        <v>192.21</v>
      </c>
    </row>
    <row r="23" spans="1:584" s="13" customFormat="1" ht="17.25" customHeight="1" x14ac:dyDescent="0.25">
      <c r="A23" s="19" t="s">
        <v>42</v>
      </c>
      <c r="B23" s="44" t="s">
        <v>43</v>
      </c>
      <c r="C23" s="44"/>
      <c r="D23" s="30">
        <v>352.67</v>
      </c>
      <c r="E23" s="30">
        <v>571.47</v>
      </c>
      <c r="F23" s="30"/>
      <c r="G23" s="30">
        <v>56.23</v>
      </c>
      <c r="H23" s="30">
        <v>24.6</v>
      </c>
      <c r="I23" s="30">
        <v>1054.6099999999999</v>
      </c>
      <c r="J23" s="30">
        <v>44.31</v>
      </c>
      <c r="K23" s="30">
        <v>61.19</v>
      </c>
      <c r="L23" s="30">
        <v>286</v>
      </c>
      <c r="M23" s="30">
        <v>293.8</v>
      </c>
      <c r="N23" s="30">
        <f t="shared" si="1"/>
        <v>2744.88</v>
      </c>
      <c r="O23" s="30">
        <v>31737.61</v>
      </c>
      <c r="P23" s="38">
        <f t="shared" si="0"/>
        <v>8.6486663614556996</v>
      </c>
      <c r="Q23" s="22">
        <v>47.47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</row>
    <row r="24" spans="1:584" s="12" customFormat="1" ht="17.25" customHeight="1" x14ac:dyDescent="0.25">
      <c r="A24" s="19" t="s">
        <v>45</v>
      </c>
      <c r="B24" s="44" t="s">
        <v>44</v>
      </c>
      <c r="C24" s="44"/>
      <c r="D24" s="30">
        <v>415.96</v>
      </c>
      <c r="E24" s="30">
        <v>374.47</v>
      </c>
      <c r="F24" s="30">
        <v>520.72</v>
      </c>
      <c r="G24" s="30"/>
      <c r="H24" s="30">
        <v>488.26</v>
      </c>
      <c r="I24" s="30">
        <v>2392.16</v>
      </c>
      <c r="J24" s="30"/>
      <c r="K24" s="30"/>
      <c r="L24" s="30"/>
      <c r="M24" s="30"/>
      <c r="N24" s="30">
        <f t="shared" si="1"/>
        <v>4191.57</v>
      </c>
      <c r="O24" s="30">
        <v>40995.480000000003</v>
      </c>
      <c r="P24" s="38">
        <f t="shared" si="0"/>
        <v>10.224468648738835</v>
      </c>
      <c r="Q24" s="22">
        <v>28.04</v>
      </c>
    </row>
    <row r="25" spans="1:584" s="13" customFormat="1" ht="17.25" customHeight="1" x14ac:dyDescent="0.25">
      <c r="A25" s="19" t="s">
        <v>46</v>
      </c>
      <c r="B25" s="44" t="s">
        <v>47</v>
      </c>
      <c r="C25" s="44"/>
      <c r="D25" s="30">
        <v>1444.25</v>
      </c>
      <c r="E25" s="30">
        <v>2.6</v>
      </c>
      <c r="F25" s="30">
        <v>629.04999999999995</v>
      </c>
      <c r="G25" s="30">
        <v>24.9</v>
      </c>
      <c r="H25" s="30">
        <v>253.92</v>
      </c>
      <c r="I25" s="30">
        <v>1246.1300000000001</v>
      </c>
      <c r="J25" s="30">
        <v>16.05</v>
      </c>
      <c r="K25" s="30"/>
      <c r="L25" s="30">
        <v>934.29</v>
      </c>
      <c r="M25" s="30">
        <v>2.11</v>
      </c>
      <c r="N25" s="30">
        <f t="shared" si="1"/>
        <v>4553.3</v>
      </c>
      <c r="O25" s="30">
        <v>44396.9</v>
      </c>
      <c r="P25" s="38">
        <f t="shared" si="0"/>
        <v>10.255896245008097</v>
      </c>
      <c r="Q25" s="22">
        <v>564.48</v>
      </c>
      <c r="R25" s="12"/>
      <c r="S25" s="12"/>
      <c r="T25" s="12"/>
      <c r="U25" s="12"/>
      <c r="V25" s="12">
        <f>R22+R27</f>
        <v>0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</row>
    <row r="26" spans="1:584" s="12" customFormat="1" ht="17.25" customHeight="1" x14ac:dyDescent="0.25">
      <c r="A26" s="19" t="s">
        <v>48</v>
      </c>
      <c r="B26" s="44" t="s">
        <v>49</v>
      </c>
      <c r="C26" s="44"/>
      <c r="D26" s="30">
        <v>568.55999999999995</v>
      </c>
      <c r="E26" s="30">
        <v>773.62</v>
      </c>
      <c r="F26" s="30">
        <v>10.39</v>
      </c>
      <c r="G26" s="30">
        <v>295.42</v>
      </c>
      <c r="H26" s="30">
        <v>166.4</v>
      </c>
      <c r="I26" s="30">
        <v>465.69</v>
      </c>
      <c r="J26" s="30">
        <v>56.76</v>
      </c>
      <c r="K26" s="30"/>
      <c r="L26" s="30"/>
      <c r="M26" s="30">
        <v>1207.26</v>
      </c>
      <c r="N26" s="30">
        <f t="shared" si="1"/>
        <v>3544.1000000000004</v>
      </c>
      <c r="O26" s="30">
        <v>33412.99</v>
      </c>
      <c r="P26" s="38">
        <f t="shared" si="0"/>
        <v>10.606952565454336</v>
      </c>
      <c r="Q26" s="22">
        <v>1680.6</v>
      </c>
    </row>
    <row r="27" spans="1:584" s="13" customFormat="1" ht="17.25" customHeight="1" x14ac:dyDescent="0.25">
      <c r="A27" s="19" t="s">
        <v>50</v>
      </c>
      <c r="B27" s="45" t="s">
        <v>66</v>
      </c>
      <c r="C27" s="46"/>
      <c r="D27" s="30">
        <v>140.87</v>
      </c>
      <c r="E27" s="30">
        <v>721.68</v>
      </c>
      <c r="F27" s="30">
        <v>33.369999999999997</v>
      </c>
      <c r="G27" s="30">
        <v>454.17</v>
      </c>
      <c r="H27" s="30">
        <v>110.07</v>
      </c>
      <c r="I27" s="30">
        <v>492</v>
      </c>
      <c r="J27" s="30">
        <v>62.4</v>
      </c>
      <c r="K27" s="30">
        <v>1375.59</v>
      </c>
      <c r="L27" s="30">
        <v>1720.87</v>
      </c>
      <c r="M27" s="30">
        <v>523.9</v>
      </c>
      <c r="N27" s="30">
        <f t="shared" si="1"/>
        <v>5634.9199999999992</v>
      </c>
      <c r="O27" s="30">
        <v>56142.82</v>
      </c>
      <c r="P27" s="38">
        <f t="shared" si="0"/>
        <v>10.036759820757132</v>
      </c>
      <c r="Q27" s="2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</row>
    <row r="28" spans="1:584" s="12" customFormat="1" ht="17.25" customHeight="1" x14ac:dyDescent="0.25">
      <c r="A28" s="19" t="s">
        <v>51</v>
      </c>
      <c r="B28" s="45" t="s">
        <v>64</v>
      </c>
      <c r="C28" s="46"/>
      <c r="D28" s="30">
        <v>1632.5</v>
      </c>
      <c r="E28" s="30">
        <v>1006.66</v>
      </c>
      <c r="F28" s="30">
        <v>90.1</v>
      </c>
      <c r="G28" s="30">
        <v>6.58</v>
      </c>
      <c r="H28" s="30">
        <v>308.94</v>
      </c>
      <c r="I28" s="30">
        <v>700.09</v>
      </c>
      <c r="J28" s="30">
        <v>54.77</v>
      </c>
      <c r="K28" s="30"/>
      <c r="L28" s="30"/>
      <c r="M28" s="30">
        <v>299.67</v>
      </c>
      <c r="N28" s="30">
        <f t="shared" si="1"/>
        <v>4099.3099999999995</v>
      </c>
      <c r="O28" s="30">
        <v>48085.78</v>
      </c>
      <c r="P28" s="38">
        <f t="shared" si="0"/>
        <v>8.5249942914516517</v>
      </c>
      <c r="Q28" s="22">
        <v>4075.02</v>
      </c>
    </row>
    <row r="29" spans="1:584" s="12" customFormat="1" ht="17.25" customHeight="1" x14ac:dyDescent="0.25">
      <c r="A29" s="19" t="s">
        <v>52</v>
      </c>
      <c r="B29" s="44" t="s">
        <v>53</v>
      </c>
      <c r="C29" s="44"/>
      <c r="D29" s="30">
        <v>1353.31</v>
      </c>
      <c r="E29" s="30"/>
      <c r="F29" s="30">
        <v>456.37</v>
      </c>
      <c r="G29" s="30"/>
      <c r="H29" s="30">
        <v>243.28</v>
      </c>
      <c r="I29" s="30">
        <v>29.57</v>
      </c>
      <c r="J29" s="30">
        <v>34.979999999999997</v>
      </c>
      <c r="K29" s="30"/>
      <c r="L29" s="30"/>
      <c r="M29" s="30">
        <v>16.190000000000001</v>
      </c>
      <c r="N29" s="30">
        <f t="shared" si="1"/>
        <v>2133.7000000000003</v>
      </c>
      <c r="O29" s="30">
        <v>20702.46</v>
      </c>
      <c r="P29" s="38">
        <f t="shared" si="0"/>
        <v>10.306504637613116</v>
      </c>
      <c r="Q29" s="22">
        <v>514.36</v>
      </c>
    </row>
    <row r="30" spans="1:584" s="12" customFormat="1" ht="17.25" customHeight="1" x14ac:dyDescent="0.25">
      <c r="A30" s="19" t="s">
        <v>54</v>
      </c>
      <c r="B30" s="44" t="s">
        <v>55</v>
      </c>
      <c r="C30" s="44"/>
      <c r="D30" s="30">
        <v>110.1</v>
      </c>
      <c r="E30" s="30">
        <v>153.82</v>
      </c>
      <c r="F30" s="30"/>
      <c r="G30" s="30">
        <v>242.42</v>
      </c>
      <c r="H30" s="30">
        <v>45.65</v>
      </c>
      <c r="I30" s="30">
        <v>640.59</v>
      </c>
      <c r="J30" s="30">
        <v>117.8</v>
      </c>
      <c r="K30" s="30">
        <v>79.650000000000006</v>
      </c>
      <c r="L30" s="30">
        <v>370.3</v>
      </c>
      <c r="M30" s="30">
        <v>108.13</v>
      </c>
      <c r="N30" s="30">
        <f t="shared" si="1"/>
        <v>1868.46</v>
      </c>
      <c r="O30" s="30">
        <v>18670.18</v>
      </c>
      <c r="P30" s="38">
        <f t="shared" si="0"/>
        <v>10.007723546318246</v>
      </c>
      <c r="Q30" s="22">
        <v>4.28</v>
      </c>
    </row>
    <row r="31" spans="1:584" s="16" customFormat="1" ht="17.25" customHeight="1" x14ac:dyDescent="0.25">
      <c r="A31" s="20" t="s">
        <v>56</v>
      </c>
      <c r="B31" s="68" t="s">
        <v>57</v>
      </c>
      <c r="C31" s="68"/>
      <c r="D31" s="31">
        <v>662.72</v>
      </c>
      <c r="E31" s="31"/>
      <c r="F31" s="31">
        <v>194.94</v>
      </c>
      <c r="G31" s="31"/>
      <c r="H31" s="31">
        <v>131.1</v>
      </c>
      <c r="I31" s="31">
        <v>2054.7399999999998</v>
      </c>
      <c r="J31" s="31">
        <v>425.56</v>
      </c>
      <c r="K31" s="31">
        <v>15.95</v>
      </c>
      <c r="L31" s="31">
        <v>191.47</v>
      </c>
      <c r="M31" s="31">
        <v>177.71</v>
      </c>
      <c r="N31" s="31">
        <f>D31+E31+F31+G31+H31+I31+J31+K31+L31+M31</f>
        <v>3854.1899999999996</v>
      </c>
      <c r="O31" s="31">
        <v>36852.42</v>
      </c>
      <c r="P31" s="34">
        <f t="shared" si="0"/>
        <v>10.458444791413969</v>
      </c>
      <c r="Q31" s="14">
        <v>877.05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</row>
    <row r="32" spans="1:584" s="15" customFormat="1" ht="17.25" customHeight="1" x14ac:dyDescent="0.25">
      <c r="A32" s="20" t="s">
        <v>58</v>
      </c>
      <c r="B32" s="68" t="s">
        <v>59</v>
      </c>
      <c r="C32" s="68"/>
      <c r="D32" s="31">
        <v>79.790000000000006</v>
      </c>
      <c r="E32" s="31">
        <v>90.65</v>
      </c>
      <c r="F32" s="31"/>
      <c r="G32" s="31">
        <v>140.41999999999999</v>
      </c>
      <c r="H32" s="31">
        <v>11.2</v>
      </c>
      <c r="I32" s="31">
        <v>520.61</v>
      </c>
      <c r="J32" s="31">
        <v>4.5</v>
      </c>
      <c r="K32" s="31">
        <v>126.82</v>
      </c>
      <c r="L32" s="31">
        <v>52.5</v>
      </c>
      <c r="M32" s="31"/>
      <c r="N32" s="31">
        <f t="shared" si="1"/>
        <v>1026.49</v>
      </c>
      <c r="O32" s="31">
        <v>9781.9699999999993</v>
      </c>
      <c r="P32" s="34">
        <f t="shared" si="0"/>
        <v>10.493694010511176</v>
      </c>
      <c r="Q32" s="14">
        <v>300.61</v>
      </c>
    </row>
    <row r="33" spans="1:584" s="15" customFormat="1" x14ac:dyDescent="0.25">
      <c r="A33" s="21">
        <v>25</v>
      </c>
      <c r="B33" s="69" t="s">
        <v>60</v>
      </c>
      <c r="C33" s="70"/>
      <c r="D33" s="32"/>
      <c r="E33" s="31">
        <v>83.04</v>
      </c>
      <c r="F33" s="32"/>
      <c r="G33" s="32"/>
      <c r="H33" s="32">
        <v>55.08</v>
      </c>
      <c r="I33" s="32"/>
      <c r="J33" s="32"/>
      <c r="K33" s="32">
        <v>116.16</v>
      </c>
      <c r="L33" s="32"/>
      <c r="M33" s="32">
        <v>22.26</v>
      </c>
      <c r="N33" s="31">
        <f t="shared" si="1"/>
        <v>276.54000000000002</v>
      </c>
      <c r="O33" s="31">
        <v>7422.11</v>
      </c>
      <c r="P33" s="34">
        <f t="shared" si="0"/>
        <v>3.7258946579880927</v>
      </c>
      <c r="Q33" s="14">
        <v>212.39</v>
      </c>
    </row>
    <row r="34" spans="1:584" s="15" customFormat="1" x14ac:dyDescent="0.25">
      <c r="A34" s="21">
        <v>26</v>
      </c>
      <c r="B34" s="61" t="s">
        <v>69</v>
      </c>
      <c r="C34" s="62"/>
      <c r="D34" s="33">
        <v>3.08</v>
      </c>
      <c r="E34" s="34">
        <v>4.83</v>
      </c>
      <c r="F34" s="33"/>
      <c r="G34" s="33"/>
      <c r="H34" s="34">
        <v>58.3</v>
      </c>
      <c r="I34" s="33">
        <v>35.33</v>
      </c>
      <c r="J34" s="33"/>
      <c r="K34" s="33">
        <v>644.91999999999996</v>
      </c>
      <c r="L34" s="33">
        <v>635.14</v>
      </c>
      <c r="M34" s="33">
        <v>46.51</v>
      </c>
      <c r="N34" s="31">
        <f>D34+E34+F34+G34+H34+I34+J34+K34+L34+M34</f>
        <v>1428.11</v>
      </c>
      <c r="O34" s="34">
        <v>11549.87</v>
      </c>
      <c r="P34" s="34">
        <f t="shared" si="0"/>
        <v>12.364727914686483</v>
      </c>
      <c r="Q34" s="14">
        <v>8.84</v>
      </c>
    </row>
    <row r="35" spans="1:584" s="16" customFormat="1" x14ac:dyDescent="0.25">
      <c r="A35" s="21">
        <v>27</v>
      </c>
      <c r="B35" s="61" t="s">
        <v>70</v>
      </c>
      <c r="C35" s="62"/>
      <c r="D35" s="33">
        <v>147.54</v>
      </c>
      <c r="E35" s="34">
        <v>241.82</v>
      </c>
      <c r="F35" s="33">
        <v>39.479999999999997</v>
      </c>
      <c r="G35" s="33">
        <v>313.95999999999998</v>
      </c>
      <c r="H35" s="33">
        <v>8.83</v>
      </c>
      <c r="I35" s="33">
        <v>987.61</v>
      </c>
      <c r="J35" s="33">
        <v>59.68</v>
      </c>
      <c r="K35" s="33"/>
      <c r="L35" s="33"/>
      <c r="M35" s="33">
        <v>188.75</v>
      </c>
      <c r="N35" s="31">
        <f t="shared" si="1"/>
        <v>1987.67</v>
      </c>
      <c r="O35" s="34">
        <v>19873.14</v>
      </c>
      <c r="P35" s="34">
        <f t="shared" si="0"/>
        <v>10.001791362613055</v>
      </c>
      <c r="Q35" s="14">
        <v>2416.9899999999998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</row>
    <row r="36" spans="1:584" s="15" customFormat="1" x14ac:dyDescent="0.25">
      <c r="A36" s="21">
        <v>28</v>
      </c>
      <c r="B36" s="63" t="s">
        <v>71</v>
      </c>
      <c r="C36" s="64"/>
      <c r="D36" s="33"/>
      <c r="E36" s="34">
        <v>21.76</v>
      </c>
      <c r="F36" s="33"/>
      <c r="G36" s="33"/>
      <c r="H36" s="33">
        <v>555.49</v>
      </c>
      <c r="I36" s="33">
        <v>193.02</v>
      </c>
      <c r="J36" s="33">
        <v>109035.53</v>
      </c>
      <c r="K36" s="33"/>
      <c r="L36" s="33"/>
      <c r="M36" s="33"/>
      <c r="N36" s="31">
        <f t="shared" si="1"/>
        <v>109805.8</v>
      </c>
      <c r="O36" s="34">
        <v>175805.11</v>
      </c>
      <c r="P36" s="34">
        <v>62.46</v>
      </c>
      <c r="Q36" s="14"/>
    </row>
    <row r="37" spans="1:584" s="23" customFormat="1" ht="16.5" thickBot="1" x14ac:dyDescent="0.3">
      <c r="A37" s="65" t="s">
        <v>72</v>
      </c>
      <c r="B37" s="66"/>
      <c r="C37" s="67"/>
      <c r="D37" s="35">
        <f t="shared" ref="D37:O37" si="2">D9+D10+D11+D12+D13+D14+D15+D16+D17+D18+D19+D20+D21+D22+D23+D24+D25+D26+D27+D28+D29+D30+D31+D32+D33+D34+D35+D36</f>
        <v>13220.020000000002</v>
      </c>
      <c r="E37" s="35">
        <f t="shared" si="2"/>
        <v>14890.83</v>
      </c>
      <c r="F37" s="35">
        <f t="shared" si="2"/>
        <v>2630.98</v>
      </c>
      <c r="G37" s="35">
        <f t="shared" si="2"/>
        <v>1647.4700000000003</v>
      </c>
      <c r="H37" s="35">
        <f t="shared" si="2"/>
        <v>4042.37</v>
      </c>
      <c r="I37" s="35">
        <f t="shared" si="2"/>
        <v>19443.230000000003</v>
      </c>
      <c r="J37" s="35">
        <f t="shared" si="2"/>
        <v>112523.95</v>
      </c>
      <c r="K37" s="35">
        <f t="shared" si="2"/>
        <v>2886.97</v>
      </c>
      <c r="L37" s="35">
        <f t="shared" si="2"/>
        <v>8074.27</v>
      </c>
      <c r="M37" s="35">
        <f t="shared" si="2"/>
        <v>5111.72</v>
      </c>
      <c r="N37" s="35">
        <f t="shared" si="2"/>
        <v>184471.81</v>
      </c>
      <c r="O37" s="35">
        <f t="shared" si="2"/>
        <v>981062.03999999992</v>
      </c>
      <c r="P37" s="35">
        <f>N37/O37*100</f>
        <v>18.803276702052401</v>
      </c>
      <c r="Q37" s="39">
        <f>Q9+Q10+Q11+Q12+Q13+Q14+Q15+Q16+Q17+Q18+Q19+Q20+Q21+Q22+Q23+Q24+Q25+Q26+Q27+Q28+Q29+Q30+Q31+Q32+Q33+Q34+Q35+Q36</f>
        <v>17944.050000000003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</row>
    <row r="38" spans="1:584" x14ac:dyDescent="0.25">
      <c r="F38" s="36"/>
      <c r="G38" s="36"/>
      <c r="H38" s="36"/>
    </row>
    <row r="39" spans="1:584" x14ac:dyDescent="0.25">
      <c r="O39" s="17"/>
    </row>
  </sheetData>
  <mergeCells count="33">
    <mergeCell ref="B34:C34"/>
    <mergeCell ref="B35:C35"/>
    <mergeCell ref="B36:C36"/>
    <mergeCell ref="A37:C37"/>
    <mergeCell ref="B28:C28"/>
    <mergeCell ref="B29:C29"/>
    <mergeCell ref="B30:C30"/>
    <mergeCell ref="B31:C31"/>
    <mergeCell ref="B32:C32"/>
    <mergeCell ref="B33:C33"/>
    <mergeCell ref="B27:C27"/>
    <mergeCell ref="C2:G2"/>
    <mergeCell ref="C4:O4"/>
    <mergeCell ref="A8:C8"/>
    <mergeCell ref="A6:C7"/>
    <mergeCell ref="B19:C19"/>
    <mergeCell ref="B13:C1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23:C23"/>
    <mergeCell ref="B24:C24"/>
    <mergeCell ref="B25:C25"/>
    <mergeCell ref="B26:C26"/>
    <mergeCell ref="B20:C20"/>
    <mergeCell ref="B21:C21"/>
    <mergeCell ref="B22:C22"/>
  </mergeCells>
  <pageMargins left="0" right="0" top="0.51181102362204722" bottom="0.51181102362204722" header="0.31496062992125984" footer="0.31496062992125984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Unknown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428625</xdr:colOff>
                <xdr:row>4</xdr:row>
                <xdr:rowOff>19050</xdr:rowOff>
              </to>
            </anchor>
          </objectPr>
        </oleObject>
      </mc:Choice>
      <mc:Fallback>
        <oleObject progId="Unknown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Danka Samardzija</cp:lastModifiedBy>
  <dcterms:created xsi:type="dcterms:W3CDTF">2023-01-20T17:18:05Z</dcterms:created>
  <dcterms:modified xsi:type="dcterms:W3CDTF">2023-10-17T07:28:45Z</dcterms:modified>
</cp:coreProperties>
</file>