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435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6" i="1" l="1"/>
  <c r="M21" i="1" l="1"/>
  <c r="M9" i="1" l="1"/>
  <c r="M10" i="1"/>
  <c r="M11" i="1"/>
  <c r="M12" i="1"/>
  <c r="M13" i="1"/>
  <c r="M14" i="1"/>
  <c r="M15" i="1"/>
  <c r="M16" i="1"/>
  <c r="M17" i="1"/>
  <c r="M18" i="1"/>
  <c r="M19" i="1"/>
  <c r="M20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8" i="1"/>
  <c r="D36" i="1" l="1"/>
  <c r="E36" i="1"/>
  <c r="F36" i="1"/>
  <c r="H36" i="1"/>
  <c r="I36" i="1"/>
  <c r="J36" i="1"/>
  <c r="K36" i="1"/>
  <c r="L36" i="1"/>
  <c r="N36" i="1"/>
  <c r="C36" i="1"/>
  <c r="M36" i="1" l="1"/>
  <c r="O32" i="1"/>
  <c r="O33" i="1"/>
  <c r="O34" i="1"/>
  <c r="O35" i="1"/>
  <c r="O26" i="1" l="1"/>
  <c r="O25" i="1"/>
  <c r="O27" i="1"/>
  <c r="O28" i="1"/>
  <c r="O29" i="1"/>
  <c r="O30" i="1"/>
  <c r="O31" i="1"/>
  <c r="O17" i="1" l="1"/>
  <c r="O18" i="1"/>
  <c r="O19" i="1"/>
  <c r="O20" i="1"/>
  <c r="O21" i="1"/>
  <c r="O22" i="1"/>
  <c r="O23" i="1"/>
  <c r="O24" i="1"/>
  <c r="O9" i="1"/>
  <c r="O10" i="1"/>
  <c r="O11" i="1"/>
  <c r="O12" i="1"/>
  <c r="O13" i="1"/>
  <c r="O14" i="1"/>
  <c r="O15" i="1"/>
  <c r="O16" i="1"/>
  <c r="O8" i="1" l="1"/>
  <c r="O36" i="1"/>
</calcChain>
</file>

<file path=xl/comments1.xml><?xml version="1.0" encoding="utf-8"?>
<comments xmlns="http://schemas.openxmlformats.org/spreadsheetml/2006/main">
  <authors>
    <author>hp</author>
  </authors>
  <commentList>
    <comment ref="F5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37.16 ha С.С. Храста
55.62 ha С.С. Букве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С.С. Бијелог бора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44.20</t>
        </r>
        <r>
          <rPr>
            <sz val="9"/>
            <color indexed="81"/>
            <rFont val="Calibri"/>
            <family val="2"/>
          </rPr>
          <t>ha</t>
        </r>
        <r>
          <rPr>
            <sz val="9"/>
            <color indexed="81"/>
            <rFont val="Tahoma"/>
            <family val="2"/>
          </rPr>
          <t xml:space="preserve"> С.С. Јеле
55.30 </t>
        </r>
        <r>
          <rPr>
            <sz val="9"/>
            <color indexed="81"/>
            <rFont val="Calibri"/>
            <family val="2"/>
          </rPr>
          <t>ha</t>
        </r>
        <r>
          <rPr>
            <sz val="9"/>
            <color indexed="81"/>
            <rFont val="Tahoma"/>
            <family val="2"/>
          </rPr>
          <t xml:space="preserve"> С.С. Панч.ом.
75.10 </t>
        </r>
        <r>
          <rPr>
            <sz val="9"/>
            <color indexed="81"/>
            <rFont val="Calibri"/>
            <family val="2"/>
          </rPr>
          <t>ha</t>
        </r>
        <r>
          <rPr>
            <sz val="9"/>
            <color indexed="81"/>
            <rFont val="Tahoma"/>
            <family val="2"/>
          </rPr>
          <t xml:space="preserve"> С.С. Ц.бор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7.90 </t>
        </r>
        <r>
          <rPr>
            <sz val="9"/>
            <color indexed="81"/>
            <rFont val="Calibri"/>
            <family val="2"/>
          </rPr>
          <t>ha</t>
        </r>
        <r>
          <rPr>
            <sz val="9"/>
            <color indexed="81"/>
            <rFont val="Tahoma"/>
            <family val="2"/>
          </rPr>
          <t xml:space="preserve"> - буква
0.57 </t>
        </r>
        <r>
          <rPr>
            <sz val="9"/>
            <color indexed="81"/>
            <rFont val="Calibri"/>
            <family val="2"/>
          </rPr>
          <t>ha</t>
        </r>
        <r>
          <rPr>
            <sz val="9"/>
            <color indexed="81"/>
            <rFont val="Tahoma"/>
            <family val="2"/>
          </rPr>
          <t xml:space="preserve"> - црни орах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37.47 </t>
        </r>
        <r>
          <rPr>
            <sz val="9"/>
            <color indexed="81"/>
            <rFont val="Calibri"/>
            <family val="2"/>
          </rPr>
          <t>ha</t>
        </r>
        <r>
          <rPr>
            <sz val="9"/>
            <color indexed="81"/>
            <rFont val="Tahoma"/>
            <family val="2"/>
          </rPr>
          <t xml:space="preserve"> - храст
8.40 ha - буква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Прашума "Јелово брдо"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Хидролошки споменик -Црвањско језеро</t>
        </r>
      </text>
    </comment>
    <comment ref="C2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јела S.S.010.1201.15.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Заштићено подручје Парк природе "Прача" </t>
        </r>
      </text>
    </comment>
  </commentList>
</comments>
</file>

<file path=xl/sharedStrings.xml><?xml version="1.0" encoding="utf-8"?>
<sst xmlns="http://schemas.openxmlformats.org/spreadsheetml/2006/main" count="54" uniqueCount="54">
  <si>
    <t>Шумско газдинство</t>
  </si>
  <si>
    <t>Угрожене врсте и врсте у опасности</t>
  </si>
  <si>
    <t>Ендемске врсте</t>
  </si>
  <si>
    <t>Шуме важне за водене токове</t>
  </si>
  <si>
    <t>Шуме важне за ерозију земљишта</t>
  </si>
  <si>
    <t>Шуме важне за заштиту од пожара</t>
  </si>
  <si>
    <t xml:space="preserve">VZV -6 </t>
  </si>
  <si>
    <t>Остала заштићена подручја</t>
  </si>
  <si>
    <t>Заштићена подручја - сјеменска састојина</t>
  </si>
  <si>
    <t>VZV - 1 а</t>
  </si>
  <si>
    <t>VZV-1b</t>
  </si>
  <si>
    <t>VZV-1c</t>
  </si>
  <si>
    <t>VZV-4a</t>
  </si>
  <si>
    <t>VZV-4b</t>
  </si>
  <si>
    <t>VZV -4c</t>
  </si>
  <si>
    <t>Укупно ШВЗВ</t>
  </si>
  <si>
    <t>Ш. подручја која садрже екосистеме који су ријетки, у опасности или угрожени</t>
  </si>
  <si>
    <t>VZV - 3</t>
  </si>
  <si>
    <t xml:space="preserve">Шумска подручја значајна за традиционални кул. идентитет лок.  заједница </t>
  </si>
  <si>
    <t>Процент. учешће ШВЗВ</t>
  </si>
  <si>
    <t>ЈПШ "ШУМЕ РЕПУБЛИКЕ СРПСКЕ а.д. СОКОЛАЦ</t>
  </si>
  <si>
    <t>"Бања Лука" - Бања Лука</t>
  </si>
  <si>
    <t xml:space="preserve"> "Оштрељ Дринић" - Дринић</t>
  </si>
  <si>
    <t>"Панос" - Вишеград</t>
  </si>
  <si>
    <t>"Бирач" - Власеница</t>
  </si>
  <si>
    <t>"Градишка" - Градишка</t>
  </si>
  <si>
    <t>"Добој" - Добој</t>
  </si>
  <si>
    <t>"Зеленгора" - Калиновик</t>
  </si>
  <si>
    <t>"Чемерница" - Кнежево</t>
  </si>
  <si>
    <t>"Врбања" - Котор Варош</t>
  </si>
  <si>
    <t>"Мајевица" - Лопаре</t>
  </si>
  <si>
    <t>"Лисина" - Мркоњић Град</t>
  </si>
  <si>
    <t>"Ботин" - Невесиње</t>
  </si>
  <si>
    <t>"Јахорина" - Пале</t>
  </si>
  <si>
    <t>"Приједор" - Приједор</t>
  </si>
  <si>
    <t>"Рибник" - Рибник</t>
  </si>
  <si>
    <t>"Сјемећ" - Рогатица</t>
  </si>
  <si>
    <t>"Романија" - Соколац</t>
  </si>
  <si>
    <t>"Дрина" - Сребреница</t>
  </si>
  <si>
    <t>"Маглић"  - Фоча</t>
  </si>
  <si>
    <t>"Борја" - Теслић</t>
  </si>
  <si>
    <t>"Височник" - Хан Пијесак</t>
  </si>
  <si>
    <t>"Вучевица" - Чајниче</t>
  </si>
  <si>
    <t>"Горица" - Шипово</t>
  </si>
  <si>
    <t>"Клековача-Потоци" - И Дрвар</t>
  </si>
  <si>
    <t>"Трескавица" - Трново</t>
  </si>
  <si>
    <t>"Милићи" - Милићи</t>
  </si>
  <si>
    <t>"Рудо" - Рудо</t>
  </si>
  <si>
    <t>ЦГК - Требиње</t>
  </si>
  <si>
    <t>УКУПНО ЈПШ</t>
  </si>
  <si>
    <t xml:space="preserve"> ШУМЕ  ВИСОКЕ  ЗАШТИТНЕ  ВРИЈЕДНОСТИ  ЗБИРНО  ПО  ГАЗДИНСТВИМА</t>
  </si>
  <si>
    <t xml:space="preserve">Велике шумске површине нивоа крајолика </t>
  </si>
  <si>
    <t>VZV -2</t>
  </si>
  <si>
    <t>Укупна неспорна површина шума и шумског земљишта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</si>
</sst>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Times New Roman"/>
      <family val="1"/>
    </font>
    <font>
      <sz val="9"/>
      <color indexed="81"/>
      <name val="Calibri"/>
      <family val="2"/>
    </font>
    <font>
      <b/>
      <sz val="12"/>
      <color rgb="FFFFFFFF"/>
      <name val="Times New Roman"/>
      <family val="1"/>
    </font>
    <font>
      <b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2" fontId="0" fillId="0" borderId="0" xfId="0" applyNumberFormat="1"/>
    <xf numFmtId="0" fontId="6" fillId="3" borderId="8" xfId="0" applyFont="1" applyFill="1" applyBorder="1"/>
    <xf numFmtId="2" fontId="8" fillId="2" borderId="1" xfId="0" applyNumberFormat="1" applyFont="1" applyFill="1" applyBorder="1" applyAlignment="1">
      <alignment vertical="center" wrapText="1"/>
    </xf>
    <xf numFmtId="0" fontId="3" fillId="3" borderId="2" xfId="0" applyFont="1" applyFill="1" applyBorder="1"/>
    <xf numFmtId="0" fontId="3" fillId="3" borderId="1" xfId="0" applyFont="1" applyFill="1" applyBorder="1"/>
    <xf numFmtId="0" fontId="1" fillId="3" borderId="1" xfId="0" applyFont="1" applyFill="1" applyBorder="1"/>
    <xf numFmtId="0" fontId="1" fillId="3" borderId="14" xfId="0" applyFont="1" applyFill="1" applyBorder="1"/>
    <xf numFmtId="0" fontId="10" fillId="0" borderId="0" xfId="0" applyFont="1" applyAlignment="1"/>
    <xf numFmtId="0" fontId="3" fillId="3" borderId="18" xfId="0" applyFont="1" applyFill="1" applyBorder="1"/>
    <xf numFmtId="0" fontId="3" fillId="3" borderId="6" xfId="0" applyFont="1" applyFill="1" applyBorder="1"/>
    <xf numFmtId="0" fontId="1" fillId="3" borderId="6" xfId="0" applyFont="1" applyFill="1" applyBorder="1"/>
    <xf numFmtId="0" fontId="0" fillId="3" borderId="6" xfId="0" applyFill="1" applyBorder="1"/>
    <xf numFmtId="0" fontId="0" fillId="3" borderId="21" xfId="0" applyFill="1" applyBorder="1"/>
    <xf numFmtId="2" fontId="10" fillId="3" borderId="8" xfId="0" applyNumberFormat="1" applyFont="1" applyFill="1" applyBorder="1"/>
    <xf numFmtId="2" fontId="10" fillId="3" borderId="22" xfId="0" applyNumberFormat="1" applyFont="1" applyFill="1" applyBorder="1"/>
    <xf numFmtId="2" fontId="10" fillId="3" borderId="10" xfId="0" applyNumberFormat="1" applyFont="1" applyFill="1" applyBorder="1"/>
    <xf numFmtId="0" fontId="6" fillId="3" borderId="8" xfId="0" applyFont="1" applyFill="1" applyBorder="1" applyAlignment="1">
      <alignment horizontal="center"/>
    </xf>
    <xf numFmtId="1" fontId="0" fillId="0" borderId="0" xfId="0" applyNumberFormat="1"/>
    <xf numFmtId="2" fontId="1" fillId="0" borderId="0" xfId="0" applyNumberFormat="1" applyFont="1"/>
    <xf numFmtId="2" fontId="3" fillId="2" borderId="2" xfId="0" applyNumberFormat="1" applyFont="1" applyFill="1" applyBorder="1"/>
    <xf numFmtId="2" fontId="3" fillId="2" borderId="2" xfId="0" applyNumberFormat="1" applyFont="1" applyFill="1" applyBorder="1" applyAlignment="1">
      <alignment horizontal="right" vertical="center" wrapText="1"/>
    </xf>
    <xf numFmtId="2" fontId="3" fillId="2" borderId="19" xfId="0" applyNumberFormat="1" applyFont="1" applyFill="1" applyBorder="1"/>
    <xf numFmtId="0" fontId="3" fillId="2" borderId="0" xfId="0" applyFont="1" applyFill="1"/>
    <xf numFmtId="0" fontId="3" fillId="2" borderId="1" xfId="0" applyFont="1" applyFill="1" applyBorder="1"/>
    <xf numFmtId="2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horizontal="right" vertical="center" wrapText="1"/>
    </xf>
    <xf numFmtId="2" fontId="3" fillId="2" borderId="20" xfId="0" applyNumberFormat="1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/>
    <xf numFmtId="2" fontId="0" fillId="2" borderId="1" xfId="0" applyNumberFormat="1" applyFill="1" applyBorder="1"/>
    <xf numFmtId="0" fontId="0" fillId="2" borderId="0" xfId="0" applyFill="1"/>
    <xf numFmtId="2" fontId="1" fillId="2" borderId="1" xfId="0" applyNumberFormat="1" applyFont="1" applyFill="1" applyBorder="1" applyAlignment="1">
      <alignment horizontal="right"/>
    </xf>
    <xf numFmtId="2" fontId="1" fillId="2" borderId="14" xfId="0" applyNumberFormat="1" applyFont="1" applyFill="1" applyBorder="1"/>
    <xf numFmtId="2" fontId="0" fillId="2" borderId="14" xfId="0" applyNumberFormat="1" applyFill="1" applyBorder="1"/>
    <xf numFmtId="0" fontId="0" fillId="2" borderId="1" xfId="0" applyFill="1" applyBorder="1"/>
    <xf numFmtId="0" fontId="11" fillId="3" borderId="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9" xfId="0" applyNumberFormat="1" applyFont="1" applyFill="1" applyBorder="1" applyAlignment="1">
      <alignment horizontal="center" vertical="center" wrapText="1"/>
    </xf>
    <xf numFmtId="1" fontId="2" fillId="3" borderId="10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/>
    <xf numFmtId="2" fontId="0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8"/>
  <sheetViews>
    <sheetView tabSelected="1" view="pageLayout" topLeftCell="E22" zoomScaleNormal="100" workbookViewId="0">
      <selection activeCell="M12" sqref="M12"/>
    </sheetView>
  </sheetViews>
  <sheetFormatPr defaultRowHeight="15.75" x14ac:dyDescent="0.25"/>
  <cols>
    <col min="1" max="1" width="3.28515625" customWidth="1"/>
    <col min="2" max="2" width="29.5703125" style="1" customWidth="1"/>
    <col min="3" max="3" width="10.85546875" style="1" customWidth="1"/>
    <col min="4" max="4" width="10.140625" style="1" customWidth="1"/>
    <col min="5" max="5" width="10.5703125" style="1" customWidth="1"/>
    <col min="6" max="6" width="10" style="1" customWidth="1"/>
    <col min="7" max="7" width="9.140625" style="1" customWidth="1"/>
    <col min="8" max="8" width="13.140625" style="1" customWidth="1"/>
    <col min="9" max="9" width="10.140625" style="1" customWidth="1"/>
    <col min="10" max="10" width="11.42578125" style="1" customWidth="1"/>
    <col min="11" max="11" width="9.7109375" style="1" customWidth="1"/>
    <col min="12" max="12" width="13.42578125" customWidth="1"/>
    <col min="13" max="13" width="12.7109375" customWidth="1"/>
    <col min="14" max="14" width="12.5703125" style="21" customWidth="1"/>
    <col min="15" max="15" width="8.85546875" customWidth="1"/>
  </cols>
  <sheetData>
    <row r="1" spans="1:15" x14ac:dyDescent="0.25">
      <c r="A1" s="11" t="s">
        <v>20</v>
      </c>
      <c r="B1" s="11"/>
      <c r="C1" s="11"/>
      <c r="D1" s="11"/>
    </row>
    <row r="2" spans="1:15" ht="16.5" thickBot="1" x14ac:dyDescent="0.3"/>
    <row r="3" spans="1:15" ht="34.5" customHeight="1" thickBot="1" x14ac:dyDescent="0.3">
      <c r="A3" s="45" t="s">
        <v>50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15" ht="16.5" thickBot="1" x14ac:dyDescent="0.3"/>
    <row r="5" spans="1:15" s="2" customFormat="1" ht="45.75" customHeight="1" x14ac:dyDescent="0.2">
      <c r="A5" s="48" t="s">
        <v>0</v>
      </c>
      <c r="B5" s="49"/>
      <c r="C5" s="49" t="s">
        <v>8</v>
      </c>
      <c r="D5" s="49" t="s">
        <v>7</v>
      </c>
      <c r="E5" s="49" t="s">
        <v>1</v>
      </c>
      <c r="F5" s="49" t="s">
        <v>2</v>
      </c>
      <c r="G5" s="41" t="s">
        <v>51</v>
      </c>
      <c r="H5" s="55" t="s">
        <v>16</v>
      </c>
      <c r="I5" s="49" t="s">
        <v>3</v>
      </c>
      <c r="J5" s="49" t="s">
        <v>4</v>
      </c>
      <c r="K5" s="49" t="s">
        <v>5</v>
      </c>
      <c r="L5" s="49" t="s">
        <v>18</v>
      </c>
      <c r="M5" s="55" t="s">
        <v>15</v>
      </c>
      <c r="N5" s="59" t="s">
        <v>53</v>
      </c>
      <c r="O5" s="62" t="s">
        <v>19</v>
      </c>
    </row>
    <row r="6" spans="1:15" s="2" customFormat="1" ht="42" customHeight="1" x14ac:dyDescent="0.2">
      <c r="A6" s="50"/>
      <c r="B6" s="51"/>
      <c r="C6" s="51"/>
      <c r="D6" s="51"/>
      <c r="E6" s="51"/>
      <c r="F6" s="51"/>
      <c r="G6" s="42"/>
      <c r="H6" s="56"/>
      <c r="I6" s="51"/>
      <c r="J6" s="51"/>
      <c r="K6" s="51"/>
      <c r="L6" s="51"/>
      <c r="M6" s="57"/>
      <c r="N6" s="60"/>
      <c r="O6" s="63"/>
    </row>
    <row r="7" spans="1:15" s="3" customFormat="1" ht="15.75" customHeight="1" thickBot="1" x14ac:dyDescent="0.25">
      <c r="A7" s="52"/>
      <c r="B7" s="53"/>
      <c r="C7" s="54" t="s">
        <v>9</v>
      </c>
      <c r="D7" s="54"/>
      <c r="E7" s="20" t="s">
        <v>10</v>
      </c>
      <c r="F7" s="5" t="s">
        <v>11</v>
      </c>
      <c r="G7" s="20" t="s">
        <v>52</v>
      </c>
      <c r="H7" s="20" t="s">
        <v>17</v>
      </c>
      <c r="I7" s="5" t="s">
        <v>12</v>
      </c>
      <c r="J7" s="5" t="s">
        <v>13</v>
      </c>
      <c r="K7" s="5" t="s">
        <v>14</v>
      </c>
      <c r="L7" s="20" t="s">
        <v>6</v>
      </c>
      <c r="M7" s="58"/>
      <c r="N7" s="61"/>
      <c r="O7" s="64"/>
    </row>
    <row r="8" spans="1:15" s="26" customFormat="1" ht="15" x14ac:dyDescent="0.25">
      <c r="A8" s="12">
        <v>1</v>
      </c>
      <c r="B8" s="7" t="s">
        <v>21</v>
      </c>
      <c r="C8" s="23">
        <v>92.78</v>
      </c>
      <c r="D8" s="23">
        <v>71.23</v>
      </c>
      <c r="E8" s="23"/>
      <c r="F8" s="23"/>
      <c r="G8" s="23"/>
      <c r="H8" s="23"/>
      <c r="I8" s="24">
        <v>1758.37</v>
      </c>
      <c r="J8" s="23"/>
      <c r="K8" s="23"/>
      <c r="L8" s="23">
        <v>1912.42</v>
      </c>
      <c r="M8" s="23">
        <f>L8+K8+J8+I8+H8+F8+E8+D8+C8</f>
        <v>3834.8</v>
      </c>
      <c r="N8" s="23">
        <v>47704.32</v>
      </c>
      <c r="O8" s="25">
        <f>M8/N8*100</f>
        <v>8.0386849660575805</v>
      </c>
    </row>
    <row r="9" spans="1:15" s="26" customFormat="1" ht="15" x14ac:dyDescent="0.25">
      <c r="A9" s="13">
        <v>2</v>
      </c>
      <c r="B9" s="8" t="s">
        <v>22</v>
      </c>
      <c r="C9" s="28">
        <v>70.44</v>
      </c>
      <c r="D9" s="28">
        <v>297.8</v>
      </c>
      <c r="E9" s="28"/>
      <c r="F9" s="28"/>
      <c r="G9" s="28"/>
      <c r="H9" s="28"/>
      <c r="I9" s="29">
        <v>143.59</v>
      </c>
      <c r="J9" s="28">
        <v>102.03</v>
      </c>
      <c r="K9" s="28"/>
      <c r="L9" s="28">
        <v>3351.46</v>
      </c>
      <c r="M9" s="23">
        <f t="shared" ref="M9:M36" si="0">L9+K9+J9+I9+H9+F9+E9+D9+C9</f>
        <v>3965.3200000000006</v>
      </c>
      <c r="N9" s="28">
        <v>9376.16</v>
      </c>
      <c r="O9" s="30">
        <f t="shared" ref="O9:O36" si="1">M9/N9*100</f>
        <v>42.291513796692897</v>
      </c>
    </row>
    <row r="10" spans="1:15" s="26" customFormat="1" ht="15" x14ac:dyDescent="0.25">
      <c r="A10" s="13">
        <v>3</v>
      </c>
      <c r="B10" s="8" t="s">
        <v>23</v>
      </c>
      <c r="C10" s="28">
        <v>174.6</v>
      </c>
      <c r="D10" s="28"/>
      <c r="E10" s="28"/>
      <c r="F10" s="28"/>
      <c r="G10" s="28"/>
      <c r="H10" s="28"/>
      <c r="I10" s="29">
        <v>734.45</v>
      </c>
      <c r="J10" s="28"/>
      <c r="K10" s="28"/>
      <c r="L10" s="28"/>
      <c r="M10" s="23">
        <f t="shared" si="0"/>
        <v>909.05000000000007</v>
      </c>
      <c r="N10" s="28">
        <v>23617.9</v>
      </c>
      <c r="O10" s="30">
        <f t="shared" si="1"/>
        <v>3.8489874205581356</v>
      </c>
    </row>
    <row r="11" spans="1:15" s="26" customFormat="1" ht="15" x14ac:dyDescent="0.25">
      <c r="A11" s="13">
        <v>4</v>
      </c>
      <c r="B11" s="8" t="s">
        <v>24</v>
      </c>
      <c r="C11" s="28">
        <v>8.4700000000000006</v>
      </c>
      <c r="D11" s="28"/>
      <c r="E11" s="28"/>
      <c r="F11" s="28"/>
      <c r="G11" s="28"/>
      <c r="H11" s="28"/>
      <c r="I11" s="29">
        <v>68.25</v>
      </c>
      <c r="J11" s="28">
        <v>1874.51</v>
      </c>
      <c r="K11" s="28"/>
      <c r="L11" s="28">
        <v>207.9</v>
      </c>
      <c r="M11" s="23">
        <f t="shared" si="0"/>
        <v>2159.1299999999997</v>
      </c>
      <c r="N11" s="28">
        <v>27288.400000000001</v>
      </c>
      <c r="O11" s="30">
        <f t="shared" si="1"/>
        <v>7.9122630861464929</v>
      </c>
    </row>
    <row r="12" spans="1:15" s="26" customFormat="1" ht="15" x14ac:dyDescent="0.25">
      <c r="A12" s="13">
        <v>5</v>
      </c>
      <c r="B12" s="8" t="s">
        <v>25</v>
      </c>
      <c r="C12" s="28">
        <v>45.42</v>
      </c>
      <c r="D12" s="28"/>
      <c r="E12" s="28"/>
      <c r="F12" s="28"/>
      <c r="G12" s="28"/>
      <c r="H12" s="28"/>
      <c r="I12" s="29">
        <v>598.63</v>
      </c>
      <c r="J12" s="28">
        <v>459.59</v>
      </c>
      <c r="K12" s="28"/>
      <c r="L12" s="28">
        <v>68.62</v>
      </c>
      <c r="M12" s="23">
        <f t="shared" si="0"/>
        <v>1172.2600000000002</v>
      </c>
      <c r="N12" s="28">
        <v>40840.47</v>
      </c>
      <c r="O12" s="30">
        <f t="shared" si="1"/>
        <v>2.8703391513368972</v>
      </c>
    </row>
    <row r="13" spans="1:15" s="26" customFormat="1" ht="15" x14ac:dyDescent="0.25">
      <c r="A13" s="13">
        <v>6</v>
      </c>
      <c r="B13" s="8" t="s">
        <v>26</v>
      </c>
      <c r="C13" s="28"/>
      <c r="D13" s="28">
        <v>11.02</v>
      </c>
      <c r="E13" s="28"/>
      <c r="F13" s="28"/>
      <c r="G13" s="28"/>
      <c r="H13" s="28"/>
      <c r="I13" s="29">
        <v>634.01</v>
      </c>
      <c r="J13" s="28">
        <v>501.74</v>
      </c>
      <c r="K13" s="28">
        <v>6.4</v>
      </c>
      <c r="L13" s="28">
        <v>10.36</v>
      </c>
      <c r="M13" s="23">
        <f t="shared" si="0"/>
        <v>1163.53</v>
      </c>
      <c r="N13" s="28">
        <v>31858.68</v>
      </c>
      <c r="O13" s="30">
        <f t="shared" si="1"/>
        <v>3.6521601020506811</v>
      </c>
    </row>
    <row r="14" spans="1:15" s="26" customFormat="1" x14ac:dyDescent="0.25">
      <c r="A14" s="13">
        <v>7</v>
      </c>
      <c r="B14" s="8" t="s">
        <v>27</v>
      </c>
      <c r="C14" s="28"/>
      <c r="D14" s="28">
        <v>112.97</v>
      </c>
      <c r="E14" s="28"/>
      <c r="F14" s="28"/>
      <c r="G14" s="28"/>
      <c r="H14" s="28">
        <v>10</v>
      </c>
      <c r="I14" s="29">
        <v>518.32000000000005</v>
      </c>
      <c r="J14" s="28">
        <v>3197.07</v>
      </c>
      <c r="K14" s="31"/>
      <c r="L14" s="28"/>
      <c r="M14" s="23">
        <f t="shared" si="0"/>
        <v>3838.36</v>
      </c>
      <c r="N14" s="28">
        <v>26235.5</v>
      </c>
      <c r="O14" s="30">
        <f t="shared" si="1"/>
        <v>14.630405366774028</v>
      </c>
    </row>
    <row r="15" spans="1:15" s="26" customFormat="1" ht="15" x14ac:dyDescent="0.25">
      <c r="A15" s="13">
        <v>8</v>
      </c>
      <c r="B15" s="8" t="s">
        <v>28</v>
      </c>
      <c r="C15" s="28">
        <v>56.11</v>
      </c>
      <c r="D15" s="28"/>
      <c r="E15" s="28">
        <v>829.93</v>
      </c>
      <c r="F15" s="28"/>
      <c r="G15" s="28"/>
      <c r="H15" s="28"/>
      <c r="I15" s="29">
        <v>677.6</v>
      </c>
      <c r="J15" s="28"/>
      <c r="K15" s="28"/>
      <c r="L15" s="28"/>
      <c r="M15" s="23">
        <f t="shared" si="0"/>
        <v>1563.6399999999999</v>
      </c>
      <c r="N15" s="28">
        <v>14532.56</v>
      </c>
      <c r="O15" s="30">
        <f t="shared" si="1"/>
        <v>10.759563352912355</v>
      </c>
    </row>
    <row r="16" spans="1:15" s="26" customFormat="1" ht="15" x14ac:dyDescent="0.25">
      <c r="A16" s="13">
        <v>9</v>
      </c>
      <c r="B16" s="8" t="s">
        <v>29</v>
      </c>
      <c r="C16" s="28"/>
      <c r="D16" s="28"/>
      <c r="E16" s="28"/>
      <c r="F16" s="28"/>
      <c r="G16" s="28"/>
      <c r="H16" s="28"/>
      <c r="I16" s="29">
        <v>229.37</v>
      </c>
      <c r="J16" s="28">
        <v>1145.53</v>
      </c>
      <c r="K16" s="28"/>
      <c r="L16" s="28">
        <v>654.24</v>
      </c>
      <c r="M16" s="23">
        <f t="shared" si="0"/>
        <v>2029.1399999999999</v>
      </c>
      <c r="N16" s="28">
        <v>23574.23</v>
      </c>
      <c r="O16" s="30">
        <f t="shared" si="1"/>
        <v>8.6074497449121345</v>
      </c>
    </row>
    <row r="17" spans="1:15" s="26" customFormat="1" ht="15" x14ac:dyDescent="0.25">
      <c r="A17" s="13">
        <v>10</v>
      </c>
      <c r="B17" s="8" t="s">
        <v>30</v>
      </c>
      <c r="C17" s="27"/>
      <c r="D17" s="27"/>
      <c r="E17" s="27"/>
      <c r="F17" s="27"/>
      <c r="G17" s="27"/>
      <c r="H17" s="27"/>
      <c r="I17" s="29">
        <v>933.4</v>
      </c>
      <c r="J17" s="27"/>
      <c r="K17" s="27"/>
      <c r="L17" s="27"/>
      <c r="M17" s="23">
        <f t="shared" si="0"/>
        <v>933.4</v>
      </c>
      <c r="N17" s="28">
        <v>7653.06</v>
      </c>
      <c r="O17" s="30">
        <f t="shared" si="1"/>
        <v>12.196428618095245</v>
      </c>
    </row>
    <row r="18" spans="1:15" s="34" customFormat="1" x14ac:dyDescent="0.25">
      <c r="A18" s="14">
        <v>11</v>
      </c>
      <c r="B18" s="9" t="s">
        <v>31</v>
      </c>
      <c r="C18" s="31"/>
      <c r="D18" s="31">
        <v>123.93</v>
      </c>
      <c r="E18" s="31"/>
      <c r="F18" s="31"/>
      <c r="G18" s="31"/>
      <c r="H18" s="31"/>
      <c r="I18" s="33">
        <v>345.67</v>
      </c>
      <c r="J18" s="31">
        <v>720.07</v>
      </c>
      <c r="K18" s="31"/>
      <c r="L18" s="31">
        <v>217.58</v>
      </c>
      <c r="M18" s="23">
        <f t="shared" si="0"/>
        <v>1407.2500000000002</v>
      </c>
      <c r="N18" s="28">
        <v>29691.41</v>
      </c>
      <c r="O18" s="30">
        <f t="shared" si="1"/>
        <v>4.7395862978551717</v>
      </c>
    </row>
    <row r="19" spans="1:15" s="34" customFormat="1" x14ac:dyDescent="0.25">
      <c r="A19" s="14">
        <v>12</v>
      </c>
      <c r="B19" s="9" t="s">
        <v>32</v>
      </c>
      <c r="C19" s="31"/>
      <c r="D19" s="31"/>
      <c r="E19" s="31">
        <v>10</v>
      </c>
      <c r="F19" s="31"/>
      <c r="G19" s="31"/>
      <c r="H19" s="31"/>
      <c r="I19" s="33">
        <v>10</v>
      </c>
      <c r="J19" s="31">
        <v>179</v>
      </c>
      <c r="K19" s="31"/>
      <c r="L19" s="31"/>
      <c r="M19" s="23">
        <f t="shared" si="0"/>
        <v>199</v>
      </c>
      <c r="N19" s="28">
        <v>68920.2</v>
      </c>
      <c r="O19" s="30">
        <f t="shared" si="1"/>
        <v>0.28873973087715943</v>
      </c>
    </row>
    <row r="20" spans="1:15" s="36" customFormat="1" x14ac:dyDescent="0.25">
      <c r="A20" s="15">
        <v>13</v>
      </c>
      <c r="B20" s="9" t="s">
        <v>33</v>
      </c>
      <c r="C20" s="31">
        <v>7.98</v>
      </c>
      <c r="D20" s="31"/>
      <c r="E20" s="31"/>
      <c r="F20" s="6"/>
      <c r="G20" s="6"/>
      <c r="H20" s="31"/>
      <c r="I20" s="33">
        <v>370.5</v>
      </c>
      <c r="J20" s="31"/>
      <c r="K20" s="31"/>
      <c r="L20" s="35">
        <v>205.72</v>
      </c>
      <c r="M20" s="23">
        <f t="shared" si="0"/>
        <v>584.20000000000005</v>
      </c>
      <c r="N20" s="65">
        <v>31359.040000000001</v>
      </c>
      <c r="O20" s="30">
        <f t="shared" si="1"/>
        <v>1.8629396818269948</v>
      </c>
    </row>
    <row r="21" spans="1:15" s="36" customFormat="1" x14ac:dyDescent="0.25">
      <c r="A21" s="15">
        <v>14</v>
      </c>
      <c r="B21" s="9" t="s">
        <v>34</v>
      </c>
      <c r="C21" s="31">
        <v>28.1</v>
      </c>
      <c r="D21" s="31">
        <v>15</v>
      </c>
      <c r="E21" s="31">
        <v>9</v>
      </c>
      <c r="F21" s="31"/>
      <c r="G21" s="31">
        <v>189.65</v>
      </c>
      <c r="H21" s="31"/>
      <c r="I21" s="33">
        <v>395.3</v>
      </c>
      <c r="J21" s="31">
        <v>2</v>
      </c>
      <c r="K21" s="31"/>
      <c r="L21" s="35">
        <v>66.150000000000006</v>
      </c>
      <c r="M21" s="23">
        <f>C21+D21+E21+F21+G21+H21+I21+J21+K21+L21</f>
        <v>705.19999999999993</v>
      </c>
      <c r="N21" s="65">
        <v>42981.27</v>
      </c>
      <c r="O21" s="30">
        <f t="shared" si="1"/>
        <v>1.6407146647830555</v>
      </c>
    </row>
    <row r="22" spans="1:15" s="36" customFormat="1" x14ac:dyDescent="0.25">
      <c r="A22" s="15">
        <v>15</v>
      </c>
      <c r="B22" s="9" t="s">
        <v>35</v>
      </c>
      <c r="C22" s="31">
        <v>21.51</v>
      </c>
      <c r="D22" s="31"/>
      <c r="E22" s="31">
        <v>48.02</v>
      </c>
      <c r="F22" s="31"/>
      <c r="G22" s="31"/>
      <c r="H22" s="31"/>
      <c r="I22" s="33">
        <v>1295.46</v>
      </c>
      <c r="J22" s="31"/>
      <c r="K22" s="31"/>
      <c r="L22" s="35"/>
      <c r="M22" s="23">
        <f t="shared" si="0"/>
        <v>1364.99</v>
      </c>
      <c r="N22" s="65">
        <v>31737.61</v>
      </c>
      <c r="O22" s="30">
        <f t="shared" si="1"/>
        <v>4.300859453500121</v>
      </c>
    </row>
    <row r="23" spans="1:15" s="36" customFormat="1" x14ac:dyDescent="0.25">
      <c r="A23" s="15">
        <v>16</v>
      </c>
      <c r="B23" s="9" t="s">
        <v>36</v>
      </c>
      <c r="C23" s="31"/>
      <c r="D23" s="31">
        <v>2261.35</v>
      </c>
      <c r="E23" s="31"/>
      <c r="F23" s="31"/>
      <c r="G23" s="31"/>
      <c r="H23" s="31"/>
      <c r="I23" s="37">
        <v>3763.19</v>
      </c>
      <c r="J23" s="31">
        <v>387.81</v>
      </c>
      <c r="K23" s="31"/>
      <c r="L23" s="35"/>
      <c r="M23" s="23">
        <f t="shared" si="0"/>
        <v>6412.35</v>
      </c>
      <c r="N23" s="65">
        <v>40995.480000000003</v>
      </c>
      <c r="O23" s="30">
        <f t="shared" si="1"/>
        <v>15.641602440073882</v>
      </c>
    </row>
    <row r="24" spans="1:15" s="36" customFormat="1" x14ac:dyDescent="0.25">
      <c r="A24" s="15">
        <v>17</v>
      </c>
      <c r="B24" s="9" t="s">
        <v>37</v>
      </c>
      <c r="C24" s="31">
        <v>88.98</v>
      </c>
      <c r="D24" s="31">
        <v>97.91</v>
      </c>
      <c r="E24" s="31">
        <v>4.3499999999999996</v>
      </c>
      <c r="F24" s="31"/>
      <c r="G24" s="31"/>
      <c r="H24" s="31"/>
      <c r="I24" s="37">
        <v>1421.07</v>
      </c>
      <c r="J24" s="31">
        <v>70.81</v>
      </c>
      <c r="K24" s="31">
        <v>549.58000000000004</v>
      </c>
      <c r="L24" s="35">
        <v>535.12</v>
      </c>
      <c r="M24" s="23">
        <f t="shared" si="0"/>
        <v>2767.8199999999997</v>
      </c>
      <c r="N24" s="65">
        <v>44396.9</v>
      </c>
      <c r="O24" s="30">
        <f t="shared" si="1"/>
        <v>6.2342641040252804</v>
      </c>
    </row>
    <row r="25" spans="1:15" s="36" customFormat="1" x14ac:dyDescent="0.25">
      <c r="A25" s="15">
        <v>18</v>
      </c>
      <c r="B25" s="9" t="s">
        <v>38</v>
      </c>
      <c r="C25" s="31">
        <v>2.6</v>
      </c>
      <c r="D25" s="31">
        <v>196</v>
      </c>
      <c r="E25" s="31"/>
      <c r="F25" s="31">
        <v>0.6</v>
      </c>
      <c r="G25" s="31"/>
      <c r="H25" s="31"/>
      <c r="I25" s="31">
        <v>713.33</v>
      </c>
      <c r="J25" s="31">
        <v>35.44</v>
      </c>
      <c r="K25" s="31"/>
      <c r="L25" s="35"/>
      <c r="M25" s="23">
        <f t="shared" si="0"/>
        <v>947.97</v>
      </c>
      <c r="N25" s="65">
        <v>33412.99</v>
      </c>
      <c r="O25" s="30">
        <f t="shared" si="1"/>
        <v>2.8371301101757131</v>
      </c>
    </row>
    <row r="26" spans="1:15" s="36" customFormat="1" x14ac:dyDescent="0.25">
      <c r="A26" s="16">
        <v>19</v>
      </c>
      <c r="B26" s="10" t="s">
        <v>39</v>
      </c>
      <c r="C26" s="38">
        <v>33</v>
      </c>
      <c r="D26" s="38"/>
      <c r="E26" s="38"/>
      <c r="F26" s="38"/>
      <c r="G26" s="38"/>
      <c r="H26" s="38"/>
      <c r="I26" s="38">
        <v>3639.5</v>
      </c>
      <c r="J26" s="38"/>
      <c r="K26" s="38"/>
      <c r="L26" s="39">
        <v>99.2</v>
      </c>
      <c r="M26" s="23">
        <f t="shared" si="0"/>
        <v>3771.7</v>
      </c>
      <c r="N26" s="66">
        <v>56142.82</v>
      </c>
      <c r="O26" s="30">
        <f t="shared" si="1"/>
        <v>6.718045156976439</v>
      </c>
    </row>
    <row r="27" spans="1:15" s="36" customFormat="1" x14ac:dyDescent="0.25">
      <c r="A27" s="15">
        <v>20</v>
      </c>
      <c r="B27" s="9" t="s">
        <v>40</v>
      </c>
      <c r="C27" s="31">
        <v>2.2000000000000002</v>
      </c>
      <c r="D27" s="32">
        <v>15.73</v>
      </c>
      <c r="E27" s="32">
        <v>8.93</v>
      </c>
      <c r="F27" s="32"/>
      <c r="G27" s="32"/>
      <c r="H27" s="32"/>
      <c r="I27" s="32"/>
      <c r="J27" s="32">
        <v>298.38</v>
      </c>
      <c r="K27" s="32"/>
      <c r="L27" s="40">
        <v>221.7</v>
      </c>
      <c r="M27" s="23">
        <f t="shared" si="0"/>
        <v>546.93999999999994</v>
      </c>
      <c r="N27" s="65">
        <v>48085.78</v>
      </c>
      <c r="O27" s="30">
        <f t="shared" si="1"/>
        <v>1.1374256588954155</v>
      </c>
    </row>
    <row r="28" spans="1:15" s="36" customFormat="1" x14ac:dyDescent="0.25">
      <c r="A28" s="15">
        <v>21</v>
      </c>
      <c r="B28" s="9" t="s">
        <v>41</v>
      </c>
      <c r="C28" s="32">
        <v>42.46</v>
      </c>
      <c r="D28" s="32"/>
      <c r="E28" s="31">
        <v>10</v>
      </c>
      <c r="F28" s="32"/>
      <c r="G28" s="32"/>
      <c r="H28" s="32"/>
      <c r="I28" s="32">
        <v>14.17</v>
      </c>
      <c r="J28" s="32">
        <v>169.48</v>
      </c>
      <c r="K28" s="32"/>
      <c r="L28" s="40">
        <v>1188.9000000000001</v>
      </c>
      <c r="M28" s="23">
        <f t="shared" si="0"/>
        <v>1425.0100000000002</v>
      </c>
      <c r="N28" s="35">
        <v>20702.46</v>
      </c>
      <c r="O28" s="30">
        <f t="shared" si="1"/>
        <v>6.8832882662253683</v>
      </c>
    </row>
    <row r="29" spans="1:15" s="36" customFormat="1" x14ac:dyDescent="0.25">
      <c r="A29" s="15">
        <v>22</v>
      </c>
      <c r="B29" s="9" t="s">
        <v>42</v>
      </c>
      <c r="C29" s="32"/>
      <c r="D29" s="32">
        <v>26.48</v>
      </c>
      <c r="E29" s="32"/>
      <c r="F29" s="32">
        <v>87.34</v>
      </c>
      <c r="G29" s="32"/>
      <c r="H29" s="32"/>
      <c r="I29" s="32">
        <v>477.79</v>
      </c>
      <c r="J29" s="32">
        <v>129.24</v>
      </c>
      <c r="K29" s="32"/>
      <c r="L29" s="40"/>
      <c r="M29" s="23">
        <f t="shared" si="0"/>
        <v>720.85</v>
      </c>
      <c r="N29" s="35">
        <v>18670.18</v>
      </c>
      <c r="O29" s="30">
        <f t="shared" si="1"/>
        <v>3.860969738909855</v>
      </c>
    </row>
    <row r="30" spans="1:15" s="36" customFormat="1" x14ac:dyDescent="0.25">
      <c r="A30" s="15">
        <v>23</v>
      </c>
      <c r="B30" s="9" t="s">
        <v>43</v>
      </c>
      <c r="C30" s="32">
        <v>1.45</v>
      </c>
      <c r="D30" s="32"/>
      <c r="E30" s="32">
        <v>615.66</v>
      </c>
      <c r="F30" s="32"/>
      <c r="G30" s="32"/>
      <c r="H30" s="32"/>
      <c r="I30" s="32">
        <v>522.39</v>
      </c>
      <c r="J30" s="32">
        <v>442.98</v>
      </c>
      <c r="K30" s="32"/>
      <c r="L30" s="40">
        <v>369.51</v>
      </c>
      <c r="M30" s="23">
        <f t="shared" si="0"/>
        <v>1951.99</v>
      </c>
      <c r="N30" s="35">
        <v>36852.42</v>
      </c>
      <c r="O30" s="30">
        <f t="shared" si="1"/>
        <v>5.296775625589853</v>
      </c>
    </row>
    <row r="31" spans="1:15" s="36" customFormat="1" x14ac:dyDescent="0.25">
      <c r="A31" s="15">
        <v>24</v>
      </c>
      <c r="B31" s="9" t="s">
        <v>44</v>
      </c>
      <c r="C31" s="32">
        <v>40.74</v>
      </c>
      <c r="D31" s="32">
        <v>176.09</v>
      </c>
      <c r="E31" s="32"/>
      <c r="F31" s="32"/>
      <c r="G31" s="32"/>
      <c r="H31" s="32"/>
      <c r="I31" s="32">
        <v>34.79</v>
      </c>
      <c r="J31" s="32">
        <v>195.23</v>
      </c>
      <c r="K31" s="32"/>
      <c r="L31" s="40"/>
      <c r="M31" s="23">
        <f t="shared" si="0"/>
        <v>446.85</v>
      </c>
      <c r="N31" s="35">
        <v>7422.11</v>
      </c>
      <c r="O31" s="30">
        <f t="shared" si="1"/>
        <v>6.0205251606349144</v>
      </c>
    </row>
    <row r="32" spans="1:15" s="36" customFormat="1" x14ac:dyDescent="0.25">
      <c r="A32" s="15">
        <v>25</v>
      </c>
      <c r="B32" s="9" t="s">
        <v>45</v>
      </c>
      <c r="C32" s="31">
        <v>3</v>
      </c>
      <c r="D32" s="32"/>
      <c r="E32" s="32"/>
      <c r="F32" s="32"/>
      <c r="G32" s="32"/>
      <c r="H32" s="32"/>
      <c r="I32" s="31">
        <v>10</v>
      </c>
      <c r="J32" s="32">
        <v>621.79999999999995</v>
      </c>
      <c r="K32" s="32"/>
      <c r="L32" s="40"/>
      <c r="M32" s="23">
        <f t="shared" si="0"/>
        <v>634.79999999999995</v>
      </c>
      <c r="N32" s="35">
        <v>9781.9699999999993</v>
      </c>
      <c r="O32" s="30">
        <f t="shared" si="1"/>
        <v>6.489490358281615</v>
      </c>
    </row>
    <row r="33" spans="1:15" s="36" customFormat="1" x14ac:dyDescent="0.25">
      <c r="A33" s="15">
        <v>26</v>
      </c>
      <c r="B33" s="9" t="s">
        <v>46</v>
      </c>
      <c r="C33" s="32">
        <v>13.58</v>
      </c>
      <c r="D33" s="32">
        <v>30.81</v>
      </c>
      <c r="E33" s="32"/>
      <c r="F33" s="32"/>
      <c r="G33" s="32"/>
      <c r="H33" s="32"/>
      <c r="I33" s="32">
        <v>205.88</v>
      </c>
      <c r="J33" s="32">
        <v>1749.55</v>
      </c>
      <c r="K33" s="32"/>
      <c r="L33" s="35">
        <v>0.7</v>
      </c>
      <c r="M33" s="23">
        <f t="shared" si="0"/>
        <v>2000.52</v>
      </c>
      <c r="N33" s="35">
        <v>11549.87</v>
      </c>
      <c r="O33" s="30">
        <f t="shared" si="1"/>
        <v>17.320714432283651</v>
      </c>
    </row>
    <row r="34" spans="1:15" s="36" customFormat="1" x14ac:dyDescent="0.25">
      <c r="A34" s="15">
        <v>27</v>
      </c>
      <c r="B34" s="9" t="s">
        <v>47</v>
      </c>
      <c r="C34" s="32"/>
      <c r="D34" s="32"/>
      <c r="E34" s="32"/>
      <c r="F34" s="32"/>
      <c r="G34" s="32"/>
      <c r="H34" s="32"/>
      <c r="I34" s="32">
        <v>110.45</v>
      </c>
      <c r="J34" s="32"/>
      <c r="K34" s="32"/>
      <c r="L34" s="40"/>
      <c r="M34" s="23">
        <f t="shared" si="0"/>
        <v>110.45</v>
      </c>
      <c r="N34" s="35">
        <v>19873.14</v>
      </c>
      <c r="O34" s="30">
        <f t="shared" si="1"/>
        <v>0.55577528261764375</v>
      </c>
    </row>
    <row r="35" spans="1:15" s="36" customFormat="1" x14ac:dyDescent="0.25">
      <c r="A35" s="15">
        <v>28</v>
      </c>
      <c r="B35" s="9" t="s">
        <v>48</v>
      </c>
      <c r="C35" s="32"/>
      <c r="D35" s="32"/>
      <c r="E35" s="31">
        <v>5</v>
      </c>
      <c r="F35" s="32">
        <v>16.399999999999999</v>
      </c>
      <c r="G35" s="32"/>
      <c r="H35" s="32"/>
      <c r="I35" s="32"/>
      <c r="J35" s="31">
        <v>72812.67</v>
      </c>
      <c r="K35" s="32"/>
      <c r="L35" s="40"/>
      <c r="M35" s="23">
        <v>72834.070000000007</v>
      </c>
      <c r="N35" s="35">
        <v>175805.11</v>
      </c>
      <c r="O35" s="30">
        <f t="shared" si="1"/>
        <v>41.428869729668278</v>
      </c>
    </row>
    <row r="36" spans="1:15" ht="16.5" thickBot="1" x14ac:dyDescent="0.3">
      <c r="A36" s="43" t="s">
        <v>49</v>
      </c>
      <c r="B36" s="44"/>
      <c r="C36" s="17">
        <f>C8+C9+C10+C11+C12+C13+C14+C15+C16+C17+C18+C19+C20+C21+C22+C23+C24+C25+C26+C27+C28+C29+C30+C31+C32+C33+C34+C35</f>
        <v>733.4200000000003</v>
      </c>
      <c r="D36" s="17">
        <f t="shared" ref="D36:N36" si="2">D8+D9+D10+D11+D12+D13+D14+D15+D16+D17+D18+D19+D20+D21+D22+D23+D24+D25+D26+D27+D28+D29+D30+D31+D32+D33+D34+D35</f>
        <v>3436.32</v>
      </c>
      <c r="E36" s="17">
        <f t="shared" si="2"/>
        <v>1540.8899999999999</v>
      </c>
      <c r="F36" s="17">
        <f t="shared" si="2"/>
        <v>104.34</v>
      </c>
      <c r="G36" s="17">
        <f t="shared" si="2"/>
        <v>189.65</v>
      </c>
      <c r="H36" s="17">
        <f t="shared" si="2"/>
        <v>10</v>
      </c>
      <c r="I36" s="17">
        <f t="shared" si="2"/>
        <v>19625.480000000003</v>
      </c>
      <c r="J36" s="17">
        <f t="shared" si="2"/>
        <v>85094.93</v>
      </c>
      <c r="K36" s="17">
        <f t="shared" si="2"/>
        <v>555.98</v>
      </c>
      <c r="L36" s="17">
        <f t="shared" si="2"/>
        <v>9109.58</v>
      </c>
      <c r="M36" s="19">
        <f t="shared" si="0"/>
        <v>120210.94</v>
      </c>
      <c r="N36" s="17">
        <f t="shared" si="2"/>
        <v>981062.03999999992</v>
      </c>
      <c r="O36" s="18">
        <f t="shared" si="1"/>
        <v>12.253143542277918</v>
      </c>
    </row>
    <row r="37" spans="1:15" x14ac:dyDescent="0.25">
      <c r="E37" s="22"/>
      <c r="O37" s="4"/>
    </row>
    <row r="38" spans="1:15" x14ac:dyDescent="0.25">
      <c r="O38" s="4"/>
    </row>
  </sheetData>
  <mergeCells count="17">
    <mergeCell ref="L5:L6"/>
    <mergeCell ref="G5:G6"/>
    <mergeCell ref="A36:B36"/>
    <mergeCell ref="A3:O3"/>
    <mergeCell ref="A5:B7"/>
    <mergeCell ref="C5:C6"/>
    <mergeCell ref="C7:D7"/>
    <mergeCell ref="E5:E6"/>
    <mergeCell ref="F5:F6"/>
    <mergeCell ref="D5:D6"/>
    <mergeCell ref="H5:H6"/>
    <mergeCell ref="M5:M7"/>
    <mergeCell ref="N5:N7"/>
    <mergeCell ref="O5:O7"/>
    <mergeCell ref="I5:I6"/>
    <mergeCell ref="J5:J6"/>
    <mergeCell ref="K5:K6"/>
  </mergeCells>
  <pageMargins left="0" right="0" top="0.5" bottom="0.5" header="0.3" footer="0.3"/>
  <pageSetup scale="75" orientation="landscape" r:id="rId1"/>
  <headerFooter>
    <oddFooter>&amp;CОктобар, 2023. године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2023-01-13T08:33:45Z</cp:lastPrinted>
  <dcterms:created xsi:type="dcterms:W3CDTF">2023-01-07T19:52:43Z</dcterms:created>
  <dcterms:modified xsi:type="dcterms:W3CDTF">2023-10-16T21:25:52Z</dcterms:modified>
</cp:coreProperties>
</file>